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4875" windowWidth="15300" windowHeight="4080" activeTab="5"/>
  </bookViews>
  <sheets>
    <sheet name="ф.1 пасп.тит" sheetId="3" r:id="rId1"/>
    <sheet name="ф.1 пасп стр 2" sheetId="4" r:id="rId2"/>
    <sheet name="ф.1 пасп соглас" sheetId="5" r:id="rId3"/>
    <sheet name="ф.2 целев показ" sheetId="6" r:id="rId4"/>
    <sheet name="ф.3 переч меропр" sheetId="7" r:id="rId5"/>
    <sheet name="баланс ЭЭ" sheetId="8" r:id="rId6"/>
  </sheets>
  <definedNames>
    <definedName name="_xlnm.Print_Area" localSheetId="2">'ф.1 пасп соглас'!$A$1:$DS$14</definedName>
    <definedName name="_xlnm.Print_Area" localSheetId="1">'ф.1 пасп стр 2'!$A$1:$ET$26</definedName>
    <definedName name="_xlnm.Print_Area" localSheetId="0">'ф.1 пасп.тит'!$A$1:$DS$29</definedName>
    <definedName name="_xlnm.Print_Area" localSheetId="3">'ф.2 целев показ'!$A$10:$CR$38</definedName>
    <definedName name="_xlnm.Print_Area" localSheetId="4">'ф.3 переч меропр'!$A$1:$GS$40</definedName>
  </definedNames>
  <calcPr calcId="191029"/>
</workbook>
</file>

<file path=xl/calcChain.xml><?xml version="1.0" encoding="utf-8"?>
<calcChain xmlns="http://schemas.openxmlformats.org/spreadsheetml/2006/main">
  <c r="W37" i="7"/>
  <c r="T26" i="4"/>
  <c r="I26"/>
  <c r="I22"/>
  <c r="I21"/>
  <c r="CA26"/>
  <c r="CA22"/>
  <c r="CA23"/>
  <c r="CA24"/>
  <c r="CA25"/>
  <c r="CA21"/>
  <c r="BR26"/>
  <c r="BR22"/>
  <c r="BR23"/>
  <c r="BR24"/>
  <c r="BR25"/>
  <c r="BR21"/>
  <c r="BI26"/>
  <c r="BI25"/>
  <c r="BI24"/>
  <c r="BI23"/>
  <c r="BI22"/>
  <c r="BI21"/>
  <c r="AZ26"/>
  <c r="AZ25"/>
  <c r="AZ24"/>
  <c r="AZ23"/>
  <c r="AZ22"/>
  <c r="AZ21"/>
  <c r="DB26"/>
  <c r="DB22"/>
  <c r="DB23"/>
  <c r="DB24"/>
  <c r="DB25"/>
  <c r="DB21"/>
  <c r="DB19"/>
  <c r="CJ26"/>
  <c r="BW19" i="6"/>
  <c r="BL19"/>
  <c r="BA19"/>
  <c r="CH19"/>
  <c r="GB32" i="7"/>
  <c r="GB33"/>
  <c r="GB34"/>
  <c r="GB35"/>
  <c r="GB36"/>
  <c r="GB37"/>
  <c r="GB38"/>
  <c r="GB39"/>
  <c r="GB31"/>
  <c r="FW32"/>
  <c r="FW33"/>
  <c r="FW34"/>
  <c r="FW35"/>
  <c r="FW36"/>
  <c r="FW37"/>
  <c r="FW38"/>
  <c r="FW39"/>
  <c r="FW31"/>
  <c r="FR32"/>
  <c r="FR33"/>
  <c r="FR34"/>
  <c r="FR35"/>
  <c r="FR36"/>
  <c r="FR37"/>
  <c r="FR38"/>
  <c r="FR39"/>
  <c r="FR31"/>
  <c r="FM32"/>
  <c r="FM33"/>
  <c r="FM34"/>
  <c r="FM35"/>
  <c r="FM36"/>
  <c r="FM37"/>
  <c r="FM38"/>
  <c r="FM39"/>
  <c r="FM31"/>
  <c r="FH35"/>
  <c r="FH36"/>
  <c r="FH37"/>
  <c r="FH38"/>
  <c r="FH39"/>
  <c r="BL39"/>
  <c r="BL38"/>
  <c r="EI39"/>
  <c r="EI38"/>
  <c r="BL37"/>
  <c r="EI37"/>
  <c r="DT37"/>
  <c r="BL36"/>
  <c r="BL35"/>
  <c r="CP34"/>
  <c r="BL34"/>
  <c r="EI36"/>
  <c r="EI35"/>
  <c r="DT36"/>
  <c r="DT35"/>
  <c r="DE36"/>
  <c r="DE35"/>
  <c r="BL32"/>
  <c r="BL33"/>
  <c r="BL31"/>
  <c r="EI34"/>
  <c r="EI33"/>
  <c r="EI32"/>
  <c r="EI31"/>
  <c r="DT34"/>
  <c r="DT33"/>
  <c r="DT32"/>
  <c r="DT31"/>
  <c r="DE34"/>
  <c r="DE33"/>
  <c r="DE32"/>
  <c r="DE31"/>
  <c r="CP33"/>
  <c r="CP32"/>
  <c r="CP31"/>
</calcChain>
</file>

<file path=xl/sharedStrings.xml><?xml version="1.0" encoding="utf-8"?>
<sst xmlns="http://schemas.openxmlformats.org/spreadsheetml/2006/main" count="488" uniqueCount="231">
  <si>
    <t>к требованиям к форме программы в области энергосбережения</t>
  </si>
  <si>
    <t>утв. приказом Минэнерго России от 30 июня 2014 г. № 398</t>
  </si>
  <si>
    <t>г.</t>
  </si>
  <si>
    <t>(должность)</t>
  </si>
  <si>
    <t>«</t>
  </si>
  <si>
    <t>»</t>
  </si>
  <si>
    <t>Приложение № 1</t>
  </si>
  <si>
    <t>и повышения энергетической эффективности для организаций,</t>
  </si>
  <si>
    <t>осуществляющих регулируемые виды деятельности,</t>
  </si>
  <si>
    <t>(Ф.И.О.)</t>
  </si>
  <si>
    <t>ПАСПОРТ</t>
  </si>
  <si>
    <t>ПРОГРАММА</t>
  </si>
  <si>
    <t>ЭНЕРГОСБЕРЕЖЕНИЯ И ПОВЫШЕНИЯ ЭНЕРГЕТИЧЕСКОЙ ЭФФЕКТИВНОСТИ</t>
  </si>
  <si>
    <t>(наименование организации)</t>
  </si>
  <si>
    <t>на 20</t>
  </si>
  <si>
    <t>—</t>
  </si>
  <si>
    <t>годы</t>
  </si>
  <si>
    <t>Основание для разработки</t>
  </si>
  <si>
    <t>программы</t>
  </si>
  <si>
    <t>Федеральный закон от 23.11.2009 № 261-ФЗ «Об энергосбережении и о повышении энергетической</t>
  </si>
  <si>
    <t>Почтовый адрес</t>
  </si>
  <si>
    <t>Ответственный за формирование</t>
  </si>
  <si>
    <t>программы (Ф.И.О., контактный</t>
  </si>
  <si>
    <t>телефон, e-mail)</t>
  </si>
  <si>
    <t>Даты начала и окончания</t>
  </si>
  <si>
    <t>действия программы</t>
  </si>
  <si>
    <t>Год</t>
  </si>
  <si>
    <t>Затраты на реализацию</t>
  </si>
  <si>
    <t>программы,</t>
  </si>
  <si>
    <t>млн руб. без НДС</t>
  </si>
  <si>
    <t>всего</t>
  </si>
  <si>
    <t>в т. ч.</t>
  </si>
  <si>
    <t>Доля затрат в инвести-</t>
  </si>
  <si>
    <t>ционной программе,</t>
  </si>
  <si>
    <t>направленная на реали-</t>
  </si>
  <si>
    <t>зацию мероприятий</t>
  </si>
  <si>
    <t>программы энергосбе-</t>
  </si>
  <si>
    <t>режения и повышения</t>
  </si>
  <si>
    <t>энергетической</t>
  </si>
  <si>
    <t>эффективности</t>
  </si>
  <si>
    <t>Топливно-энергетические ресурсы (ТЭР)</t>
  </si>
  <si>
    <t>При осуществлении регулируемого</t>
  </si>
  <si>
    <t>вида деятельности</t>
  </si>
  <si>
    <t>При осуществлении прочей деятельности,</t>
  </si>
  <si>
    <t>в т. ч. хозяйственные нужды</t>
  </si>
  <si>
    <t>Суммарные</t>
  </si>
  <si>
    <t>затраты ТЭР</t>
  </si>
  <si>
    <t>Экономия ТЭР</t>
  </si>
  <si>
    <t>в результате реали-</t>
  </si>
  <si>
    <t>зации программы</t>
  </si>
  <si>
    <t>т у. т.</t>
  </si>
  <si>
    <t>без учета</t>
  </si>
  <si>
    <t>воды</t>
  </si>
  <si>
    <t>млн руб.</t>
  </si>
  <si>
    <t>без НДС</t>
  </si>
  <si>
    <t>с учетом</t>
  </si>
  <si>
    <t>ВСЕГО</t>
  </si>
  <si>
    <t>капиталь-</t>
  </si>
  <si>
    <t>ные</t>
  </si>
  <si>
    <t>(базовый</t>
  </si>
  <si>
    <t>* Базовый год — предшествующий год году начала действия программы энергосбережения и повышения энергетической эффективности.</t>
  </si>
  <si>
    <t>СОГЛАСОВАНО</t>
  </si>
  <si>
    <t>год)*</t>
  </si>
  <si>
    <t>и отчетности о ходе ее реализации,</t>
  </si>
  <si>
    <t>20</t>
  </si>
  <si>
    <t>24</t>
  </si>
  <si>
    <t>Директор ООО "Примэнерго"</t>
  </si>
  <si>
    <t>Н.П. Тихомиров</t>
  </si>
  <si>
    <t>19</t>
  </si>
  <si>
    <t>28</t>
  </si>
  <si>
    <t xml:space="preserve">января </t>
  </si>
  <si>
    <t>Общества с ограниченной ответственностью "ПРИМЭНЕРГО"</t>
  </si>
  <si>
    <t>346870 РОСТОВСКАЯ ОБЛ. НЕКЛИНОВСКИЙ Р-Н   С.ПРИМОРКА ПЕР.ДАЧНЫЙ,17-В</t>
  </si>
  <si>
    <t>01.01.2020г. - 31.12.2024г.</t>
  </si>
  <si>
    <t>Приложение № 2</t>
  </si>
  <si>
    <t>ЦЕЛЕВЫЕ И ПРОЧИЕ ПОКАЗАТЕЛИ ПРОГРАММЫ ЭНЕРГОСБЕРЕЖЕНИЯ И ПОВЫШЕНИЯ</t>
  </si>
  <si>
    <t>ЭНЕРГЕТИЧЕСКОЙ ЭФФЕКТИВНОСТИ</t>
  </si>
  <si>
    <t>№</t>
  </si>
  <si>
    <t>Целевые и прочие</t>
  </si>
  <si>
    <t>Ед.</t>
  </si>
  <si>
    <t>Средние</t>
  </si>
  <si>
    <t>Лучшие миро-</t>
  </si>
  <si>
    <t>Плановые значения целевых показателей по годам</t>
  </si>
  <si>
    <t>п/п</t>
  </si>
  <si>
    <t>показатели</t>
  </si>
  <si>
    <t>изм.</t>
  </si>
  <si>
    <t>вые показате-</t>
  </si>
  <si>
    <t>2020 г.</t>
  </si>
  <si>
    <t>2021 г.</t>
  </si>
  <si>
    <t>2022г.</t>
  </si>
  <si>
    <t>2023 г.</t>
  </si>
  <si>
    <t>2024 г.</t>
  </si>
  <si>
    <t>по отрасли</t>
  </si>
  <si>
    <t>ли по отрасли</t>
  </si>
  <si>
    <t>кВт.ч, %</t>
  </si>
  <si>
    <t xml:space="preserve">нет данных </t>
  </si>
  <si>
    <t>13,26</t>
  </si>
  <si>
    <t>Снижение расхода электрической энергии на собственные нужды</t>
  </si>
  <si>
    <t>Увеличение доли услуг по передаче электрической энергии (мощности) по приборам учета</t>
  </si>
  <si>
    <t>%</t>
  </si>
  <si>
    <t>100</t>
  </si>
  <si>
    <t>Оснащенность зданий, строений, сооружений, находящихся в собственности компании и/или на другом законном основании, приборами учета используемых энергоресурсов: воды, природного газа, тепловой энергии, электрической энергии</t>
  </si>
  <si>
    <t>Сокращение удельного расхода электрической энергии в зданиях, строениях, сооружениях, находящихся в собственности компании и/или на другом законном основании</t>
  </si>
  <si>
    <t>кВт.ч/кв. м, %</t>
  </si>
  <si>
    <t>32</t>
  </si>
  <si>
    <t>Сокращение удельного расхода тепловой энергии в зданиях, строениях, сооружениях, находящихся в собственности компании и/или на другом законном основании</t>
  </si>
  <si>
    <t>Гкал/куб. м, %</t>
  </si>
  <si>
    <t>-</t>
  </si>
  <si>
    <t>Сокращение удельного расхода горюче-смазочных материалов, используемых компанией при оказании услуг по передаче электрической энергии (мощности)</t>
  </si>
  <si>
    <t>т.у.т./км, %</t>
  </si>
  <si>
    <t>2</t>
  </si>
  <si>
    <t>Прочие показатели</t>
  </si>
  <si>
    <t>Приложение № 3</t>
  </si>
  <si>
    <t>ПЕРЕЧЕНЬ МЕРОПРИЯТИЙ, ОСНОВНОЙ ЦЕЛЬЮ КОТОРЫХ ЯВЛЯЕТСЯ ЭНЕРГОСБЕРЕЖЕНИЕ И (ИЛИ)</t>
  </si>
  <si>
    <t>ПОВЫШЕНИЕ ЭНЕРГЕТИЧЕСКОЙ ЭФФЕКТИВНОСТИ</t>
  </si>
  <si>
    <t>Наименование</t>
  </si>
  <si>
    <t>Объемы выполнения</t>
  </si>
  <si>
    <t>Плановые численные значения экономии</t>
  </si>
  <si>
    <t>Показатели</t>
  </si>
  <si>
    <t>Срок</t>
  </si>
  <si>
    <t>Затраты</t>
  </si>
  <si>
    <t>Статья</t>
  </si>
  <si>
    <t>Источник</t>
  </si>
  <si>
    <t>мероприятия</t>
  </si>
  <si>
    <t>(план) с разбивкой по годам</t>
  </si>
  <si>
    <t>в обозначенной размеренности с разбивкой по годам</t>
  </si>
  <si>
    <t>экономической</t>
  </si>
  <si>
    <t>амор-</t>
  </si>
  <si>
    <t>(план),</t>
  </si>
  <si>
    <t>затрат</t>
  </si>
  <si>
    <t>финанси-</t>
  </si>
  <si>
    <t>тиза-</t>
  </si>
  <si>
    <t>рования</t>
  </si>
  <si>
    <t>ед.</t>
  </si>
  <si>
    <t>всего по годам экономия
в указанной размеренности</t>
  </si>
  <si>
    <t>ции,</t>
  </si>
  <si>
    <t>(без НДС),</t>
  </si>
  <si>
    <t>изме-</t>
  </si>
  <si>
    <t>численное значение экономии
в указанной размерности</t>
  </si>
  <si>
    <t>численное значение экономии,
т у. т.</t>
  </si>
  <si>
    <t>численное значение экономии,
млн руб.</t>
  </si>
  <si>
    <t>дисконтированный срок
оккупаемости, лет</t>
  </si>
  <si>
    <t>ВНД, %</t>
  </si>
  <si>
    <t>ЧДД, млн руб.</t>
  </si>
  <si>
    <t>лет</t>
  </si>
  <si>
    <t>с разбивкой</t>
  </si>
  <si>
    <t>рения</t>
  </si>
  <si>
    <t>по годам</t>
  </si>
  <si>
    <t>действия</t>
  </si>
  <si>
    <t>инженер Стукань Людмила Ильинична к.т.  8-8634-431-463 e-mail: primenergo@mail.ru</t>
  </si>
  <si>
    <t>(базовыйгод)*</t>
  </si>
  <si>
    <t xml:space="preserve">  зации программы</t>
  </si>
  <si>
    <t>2022 г.</t>
  </si>
  <si>
    <t>2020г.</t>
  </si>
  <si>
    <t>2021г.</t>
  </si>
  <si>
    <t>2023г.</t>
  </si>
  <si>
    <t>2024г.</t>
  </si>
  <si>
    <t>строительство ВЛ-10кВ для переноса  КТП №164А 100,4кВ 63кВА  (РО Неклиновский р-н п.Дмитриадовка ул.Транспортная,6а)</t>
  </si>
  <si>
    <t>перенос  КТП №164А 100,4кВ 100кВА  (РО Неклиновский р-н п.Дмитриадовка ул.Транспортная,6а)</t>
  </si>
  <si>
    <t>монтаж ПКУ-10кВ КТП 164(РО Неклиновский р-н п.Дмитриадовка ул.Транспортная,6а)</t>
  </si>
  <si>
    <t>млн.руб</t>
  </si>
  <si>
    <t>реконструкция ВЛ-0,4 кВ  от ЗТП №5А (РО Неклиновский р-н с.Петрушино)  ВЛ-0,4кВ№1 по ул.Буденного,ВЛ-0,4кВ№2 по ул.Куйбышева, ВЛ-0,4кВ№3 по ул.Энгельса, ВЛ-0,4кВ№4 по ул.Энгельса, ВЛ-0,4кВ№5 по ул.Энгельса</t>
  </si>
  <si>
    <t>реконструкция  ВЛ-0,4 кВ  от КТП №39А (РО Неклиновский р-н с.Приморка):  ВЛ-0,4кВ  №2  по ул.Нижняя</t>
  </si>
  <si>
    <t xml:space="preserve"> реконструкция  ВЛ-0,4 кВ  от КТП №39А (РО Неклиновский р-н с.Приморка):   ВЛ-0,4кВ  №1  по ул.Нижняя</t>
  </si>
  <si>
    <t>МВт*ч</t>
  </si>
  <si>
    <t>Потери электрической энергии в сетях</t>
  </si>
  <si>
    <t>эффективности и о внесении изменений в отдельные законодательные акты Российской Федерации», Постановление региональной службы по тарифам Ростовской области от 26.08.2010 № 10/5 «Об утверждении требований к программам в области энергосбережения и повышения энергетической эффективности применительно к регулируемым видам деятельности электросетевых организаций, тарифы на товары и услуги которых устанавливаются региональной службой по тарифам Ростовской области»</t>
  </si>
  <si>
    <t>Потери электрической энергии</t>
  </si>
  <si>
    <t>млн. кВт.ч.</t>
  </si>
  <si>
    <t>% от отпуска в сеть (отпуска из сети)</t>
  </si>
  <si>
    <t>млн. руб. без НДС</t>
  </si>
  <si>
    <t>Баланс электрической энергии по сетям ВН, СН 1, СН 11 и НН                                                                                                                                                 (по региональным электрическим сетям) ООО "Примэнерго"</t>
  </si>
  <si>
    <t>на 2019 год</t>
  </si>
  <si>
    <t>млн.кВтч.</t>
  </si>
  <si>
    <t>п.п.</t>
  </si>
  <si>
    <t>Базовый период                                                                                                      (2018г.)</t>
  </si>
  <si>
    <t>Период регулирования                                                                                                     (2019г.)</t>
  </si>
  <si>
    <t>Всего</t>
  </si>
  <si>
    <t>ВН</t>
  </si>
  <si>
    <t>СН 1</t>
  </si>
  <si>
    <t>СН 11</t>
  </si>
  <si>
    <t>НН</t>
  </si>
  <si>
    <t>1.</t>
  </si>
  <si>
    <t>Поступление эл.энергии в сеть, ВСЕГО</t>
  </si>
  <si>
    <t>12,19</t>
  </si>
  <si>
    <t>13,72</t>
  </si>
  <si>
    <t>1.1.</t>
  </si>
  <si>
    <t>из смежной сети, всего</t>
  </si>
  <si>
    <t>в том числе из сети</t>
  </si>
  <si>
    <t>1.2.</t>
  </si>
  <si>
    <t>от электростанций ПЭ (ЭСО)</t>
  </si>
  <si>
    <t>1.3.</t>
  </si>
  <si>
    <t>от других поставщивов (в т.ч. с оптового рынка)</t>
  </si>
  <si>
    <t>1.4.</t>
  </si>
  <si>
    <t>поступление эл.энергии от других организаций</t>
  </si>
  <si>
    <t>2.</t>
  </si>
  <si>
    <t>Потери электроэнергии в сети</t>
  </si>
  <si>
    <t>1,46</t>
  </si>
  <si>
    <t>0,57</t>
  </si>
  <si>
    <t>0,88</t>
  </si>
  <si>
    <t>1,44</t>
  </si>
  <si>
    <t>0,86</t>
  </si>
  <si>
    <t>то же в % (п.1.1/п.1.3)</t>
  </si>
  <si>
    <t>11,8</t>
  </si>
  <si>
    <t>4,7</t>
  </si>
  <si>
    <t>7,2</t>
  </si>
  <si>
    <t>10,5</t>
  </si>
  <si>
    <t>4,19</t>
  </si>
  <si>
    <t>6,26</t>
  </si>
  <si>
    <t>3.</t>
  </si>
  <si>
    <t>Расход эл.энергии на производственные и хозяйственные нужды</t>
  </si>
  <si>
    <t>4.</t>
  </si>
  <si>
    <t>Полезный отпуск из сети</t>
  </si>
  <si>
    <t>10,76</t>
  </si>
  <si>
    <t>12,28</t>
  </si>
  <si>
    <t>4.1.</t>
  </si>
  <si>
    <t>в т.ч. собственным потребителям ЭСО</t>
  </si>
  <si>
    <t>из них:</t>
  </si>
  <si>
    <t>потребителям, присоединенным к центру питания</t>
  </si>
  <si>
    <t>на генераторном напряжении</t>
  </si>
  <si>
    <t>4.2.</t>
  </si>
  <si>
    <t>потребителям оптового рынка</t>
  </si>
  <si>
    <t>4.3.</t>
  </si>
  <si>
    <t>сальдо переток в другие организации</t>
  </si>
  <si>
    <t>Директор ООО "Примэнерго"                                                        Н.П. Тихомиров</t>
  </si>
  <si>
    <t>исп. Стукань  Л.И.</t>
  </si>
  <si>
    <t xml:space="preserve">Приложение № 5                                                                                                                                                                                                                                           к программе  энергосбережения и энергоэффективности   ООО "Примэнерго" 2020-2024гг </t>
  </si>
  <si>
    <t>Реконструкция ВЛ-0,4 кВ №1,2,3 от КТП №164А (РО Неклиновский р-н пос.Дмитриадовка) по ул.Полевая, ул.Мирная, пер.Тенистый</t>
  </si>
  <si>
    <t>Реконструкция  ВЛ-0,4 кВ №4  от ЗТП №271А (РО Неклиновский р-н с.Петрушино) по ул.Чапаева, пер.Приморский , ул.Заводская</t>
  </si>
  <si>
    <t>Реконструкция  ВЛ-0,4 кВ №№3,6,7 от ЗТП №271А (РО Неклиновский р-н с.Петрушино) по ул.Ворошилова, ул.Щорса</t>
  </si>
  <si>
    <t>собст.
ср-ва</t>
  </si>
</sst>
</file>

<file path=xl/styles.xml><?xml version="1.0" encoding="utf-8"?>
<styleSheet xmlns="http://schemas.openxmlformats.org/spreadsheetml/2006/main">
  <numFmts count="1">
    <numFmt numFmtId="192" formatCode="0.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medium">
        <color rgb="FF3A3A3A"/>
      </left>
      <right style="medium">
        <color rgb="FF3A3A3A"/>
      </right>
      <top style="medium">
        <color rgb="FF3A3A3A"/>
      </top>
      <bottom style="medium">
        <color rgb="FF3A3A3A"/>
      </bottom>
      <diagonal/>
    </border>
    <border>
      <left style="medium">
        <color rgb="FF3A3A3A"/>
      </left>
      <right style="medium">
        <color rgb="FF3A3A3A"/>
      </right>
      <top style="medium">
        <color rgb="FF3A3A3A"/>
      </top>
      <bottom style="thin">
        <color rgb="FF000000"/>
      </bottom>
      <diagonal/>
    </border>
    <border>
      <left style="medium">
        <color rgb="FF3A3A3A"/>
      </left>
      <right style="medium">
        <color rgb="FF3A3A3A"/>
      </right>
      <top style="thin">
        <color rgb="FF000000"/>
      </top>
      <bottom style="medium">
        <color rgb="FF3A3A3A"/>
      </bottom>
      <diagonal/>
    </border>
    <border>
      <left style="medium">
        <color rgb="FF3A3A3A"/>
      </left>
      <right style="thin">
        <color rgb="FF000000"/>
      </right>
      <top style="thin">
        <color rgb="FF000000"/>
      </top>
      <bottom style="medium">
        <color rgb="FF3A3A3A"/>
      </bottom>
      <diagonal/>
    </border>
    <border>
      <left style="medium">
        <color rgb="FF3A3A3A"/>
      </left>
      <right style="thin">
        <color rgb="FF000000"/>
      </right>
      <top style="medium">
        <color rgb="FF3A3A3A"/>
      </top>
      <bottom style="medium">
        <color rgb="FF3A3A3A"/>
      </bottom>
      <diagonal/>
    </border>
    <border>
      <left style="medium">
        <color rgb="FF3A3A3A"/>
      </left>
      <right style="thin">
        <color rgb="FF000000"/>
      </right>
      <top style="medium">
        <color rgb="FF3A3A3A"/>
      </top>
      <bottom style="thin">
        <color rgb="FF000000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2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192" fontId="2" fillId="0" borderId="0" xfId="0" applyNumberFormat="1" applyFont="1" applyAlignment="1">
      <alignment horizontal="center"/>
    </xf>
    <xf numFmtId="192" fontId="7" fillId="0" borderId="0" xfId="0" applyNumberFormat="1" applyFont="1" applyAlignment="1">
      <alignment horizontal="center"/>
    </xf>
    <xf numFmtId="192" fontId="8" fillId="0" borderId="0" xfId="0" applyNumberFormat="1" applyFont="1" applyAlignment="1">
      <alignment horizontal="center" wrapText="1"/>
    </xf>
    <xf numFmtId="192" fontId="1" fillId="0" borderId="0" xfId="0" applyNumberFormat="1" applyFont="1" applyAlignment="1">
      <alignment horizontal="center"/>
    </xf>
    <xf numFmtId="0" fontId="12" fillId="2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3" borderId="6" xfId="0" applyFont="1" applyFill="1" applyBorder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16" fontId="10" fillId="0" borderId="5" xfId="0" applyNumberFormat="1" applyFont="1" applyBorder="1" applyAlignment="1">
      <alignment horizontal="center" vertical="center" wrapText="1"/>
    </xf>
    <xf numFmtId="16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0" fontId="8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2" xfId="0" applyFont="1" applyBorder="1" applyAlignment="1">
      <alignment horizontal="center" wrapText="1" shrinkToFit="1"/>
    </xf>
    <xf numFmtId="0" fontId="7" fillId="0" borderId="9" xfId="0" applyFont="1" applyBorder="1" applyAlignment="1">
      <alignment horizontal="center" wrapText="1" shrinkToFit="1"/>
    </xf>
    <xf numFmtId="0" fontId="7" fillId="0" borderId="10" xfId="0" applyFont="1" applyBorder="1" applyAlignment="1">
      <alignment horizontal="center" wrapText="1" shrinkToFit="1"/>
    </xf>
    <xf numFmtId="0" fontId="7" fillId="0" borderId="4" xfId="0" applyFont="1" applyBorder="1" applyAlignment="1">
      <alignment horizontal="center" wrapText="1" shrinkToFit="1"/>
    </xf>
    <xf numFmtId="0" fontId="7" fillId="0" borderId="0" xfId="0" applyFont="1" applyAlignment="1">
      <alignment horizontal="center" wrapText="1" shrinkToFit="1"/>
    </xf>
    <xf numFmtId="0" fontId="7" fillId="0" borderId="8" xfId="0" applyFont="1" applyBorder="1" applyAlignment="1">
      <alignment horizontal="center" wrapText="1" shrinkToFit="1"/>
    </xf>
    <xf numFmtId="0" fontId="7" fillId="0" borderId="3" xfId="0" applyFont="1" applyBorder="1" applyAlignment="1">
      <alignment horizontal="center" wrapText="1" shrinkToFit="1"/>
    </xf>
    <xf numFmtId="0" fontId="7" fillId="0" borderId="1" xfId="0" applyFont="1" applyBorder="1" applyAlignment="1">
      <alignment horizontal="center" wrapText="1" shrinkToFit="1"/>
    </xf>
    <xf numFmtId="0" fontId="7" fillId="0" borderId="7" xfId="0" applyFont="1" applyBorder="1" applyAlignment="1">
      <alignment horizontal="center" wrapText="1" shrinkToFi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7" fillId="0" borderId="6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49" fontId="8" fillId="0" borderId="5" xfId="0" applyNumberFormat="1" applyFont="1" applyBorder="1" applyAlignment="1">
      <alignment horizontal="left"/>
    </xf>
    <xf numFmtId="0" fontId="8" fillId="3" borderId="5" xfId="0" applyFont="1" applyFill="1" applyBorder="1" applyAlignment="1">
      <alignment horizontal="right"/>
    </xf>
    <xf numFmtId="49" fontId="8" fillId="3" borderId="5" xfId="0" applyNumberFormat="1" applyFont="1" applyFill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 textRotation="90"/>
    </xf>
    <xf numFmtId="0" fontId="8" fillId="0" borderId="8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center" textRotation="90"/>
    </xf>
    <xf numFmtId="0" fontId="8" fillId="0" borderId="7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192" fontId="8" fillId="0" borderId="2" xfId="0" applyNumberFormat="1" applyFont="1" applyBorder="1" applyAlignment="1">
      <alignment horizontal="center"/>
    </xf>
    <xf numFmtId="192" fontId="8" fillId="0" borderId="9" xfId="0" applyNumberFormat="1" applyFont="1" applyBorder="1" applyAlignment="1">
      <alignment horizontal="center"/>
    </xf>
    <xf numFmtId="192" fontId="8" fillId="0" borderId="10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0" xfId="0" applyFont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8" fillId="0" borderId="2" xfId="0" applyFont="1" applyBorder="1" applyAlignment="1">
      <alignment horizontal="center" vertical="center" textRotation="90"/>
    </xf>
    <xf numFmtId="192" fontId="8" fillId="0" borderId="4" xfId="0" applyNumberFormat="1" applyFont="1" applyBorder="1" applyAlignment="1">
      <alignment horizontal="center"/>
    </xf>
    <xf numFmtId="192" fontId="8" fillId="0" borderId="0" xfId="0" applyNumberFormat="1" applyFont="1" applyAlignment="1">
      <alignment horizontal="center"/>
    </xf>
    <xf numFmtId="192" fontId="8" fillId="0" borderId="8" xfId="0" applyNumberFormat="1" applyFont="1" applyBorder="1" applyAlignment="1">
      <alignment horizontal="center"/>
    </xf>
    <xf numFmtId="192" fontId="8" fillId="0" borderId="3" xfId="0" applyNumberFormat="1" applyFont="1" applyBorder="1" applyAlignment="1">
      <alignment horizontal="center"/>
    </xf>
    <xf numFmtId="192" fontId="8" fillId="0" borderId="1" xfId="0" applyNumberFormat="1" applyFont="1" applyBorder="1" applyAlignment="1">
      <alignment horizontal="center"/>
    </xf>
    <xf numFmtId="192" fontId="8" fillId="0" borderId="7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92" fontId="7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8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8" fillId="0" borderId="5" xfId="0" applyNumberFormat="1" applyFont="1" applyBorder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0" fontId="2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0" fontId="7" fillId="4" borderId="5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left" wrapText="1"/>
    </xf>
    <xf numFmtId="0" fontId="8" fillId="0" borderId="5" xfId="0" applyFont="1" applyBorder="1" applyAlignment="1">
      <alignment wrapText="1"/>
    </xf>
    <xf numFmtId="0" fontId="7" fillId="0" borderId="6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192" fontId="7" fillId="0" borderId="5" xfId="0" applyNumberFormat="1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92" fontId="8" fillId="5" borderId="5" xfId="0" applyNumberFormat="1" applyFont="1" applyFill="1" applyBorder="1" applyAlignment="1">
      <alignment horizontal="center"/>
    </xf>
    <xf numFmtId="2" fontId="8" fillId="5" borderId="5" xfId="0" applyNumberFormat="1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8" fillId="6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S24"/>
  <sheetViews>
    <sheetView workbookViewId="0">
      <selection activeCell="A22" sqref="A22:DS22"/>
    </sheetView>
  </sheetViews>
  <sheetFormatPr defaultColWidth="1.140625" defaultRowHeight="15.75"/>
  <cols>
    <col min="1" max="16384" width="1.140625" style="1"/>
  </cols>
  <sheetData>
    <row r="1" spans="87:123" s="2" customFormat="1" ht="11.25">
      <c r="DS1" s="3" t="s">
        <v>6</v>
      </c>
    </row>
    <row r="2" spans="87:123" s="2" customFormat="1" ht="11.25">
      <c r="DS2" s="3" t="s">
        <v>0</v>
      </c>
    </row>
    <row r="3" spans="87:123" s="2" customFormat="1" ht="11.25">
      <c r="DS3" s="3" t="s">
        <v>7</v>
      </c>
    </row>
    <row r="4" spans="87:123" s="2" customFormat="1" ht="11.25">
      <c r="DS4" s="3" t="s">
        <v>8</v>
      </c>
    </row>
    <row r="5" spans="87:123" s="2" customFormat="1" ht="11.25">
      <c r="DS5" s="3" t="s">
        <v>63</v>
      </c>
    </row>
    <row r="6" spans="87:123" s="2" customFormat="1" ht="11.25">
      <c r="DS6" s="3" t="s">
        <v>1</v>
      </c>
    </row>
    <row r="10" spans="87:123">
      <c r="CI10" s="52" t="s">
        <v>66</v>
      </c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</row>
    <row r="11" spans="87:123"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5"/>
      <c r="DR11" s="55"/>
      <c r="DS11" s="55"/>
    </row>
    <row r="12" spans="87:123" s="4" customFormat="1" ht="10.5">
      <c r="CI12" s="57" t="s">
        <v>3</v>
      </c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</row>
    <row r="13" spans="87:123">
      <c r="CI13" s="58" t="s">
        <v>67</v>
      </c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</row>
    <row r="14" spans="87:123" s="4" customFormat="1" ht="10.5">
      <c r="CI14" s="57" t="s">
        <v>9</v>
      </c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</row>
    <row r="15" spans="87:123">
      <c r="CI15" s="52" t="s">
        <v>4</v>
      </c>
      <c r="CJ15" s="52"/>
      <c r="CK15" s="59" t="s">
        <v>69</v>
      </c>
      <c r="CL15" s="59"/>
      <c r="CM15" s="59"/>
      <c r="CN15" s="60" t="s">
        <v>5</v>
      </c>
      <c r="CO15" s="60"/>
      <c r="CP15" s="55" t="s">
        <v>70</v>
      </c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2">
        <v>20</v>
      </c>
      <c r="DI15" s="52"/>
      <c r="DJ15" s="52"/>
      <c r="DK15" s="56" t="s">
        <v>68</v>
      </c>
      <c r="DL15" s="56"/>
      <c r="DM15" s="56"/>
      <c r="DO15" s="6" t="s">
        <v>2</v>
      </c>
    </row>
    <row r="18" spans="1:123" s="7" customFormat="1" ht="18.75">
      <c r="A18" s="53" t="s">
        <v>10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</row>
    <row r="20" spans="1:123" s="8" customFormat="1" ht="18.75">
      <c r="A20" s="53" t="s">
        <v>11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</row>
    <row r="21" spans="1:123" s="8" customFormat="1" ht="18.75">
      <c r="A21" s="53" t="s">
        <v>12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</row>
    <row r="22" spans="1:123" s="8" customFormat="1" ht="18.75">
      <c r="A22" s="54" t="s">
        <v>71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</row>
    <row r="23" spans="1:123" s="4" customFormat="1" ht="10.5">
      <c r="A23" s="57" t="s">
        <v>13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/>
      <c r="DK23" s="57"/>
      <c r="DL23" s="57"/>
      <c r="DM23" s="57"/>
      <c r="DN23" s="57"/>
      <c r="DO23" s="57"/>
      <c r="DP23" s="57"/>
      <c r="DQ23" s="57"/>
      <c r="DR23" s="57"/>
      <c r="DS23" s="57"/>
    </row>
    <row r="24" spans="1:123" s="8" customFormat="1" ht="18.75">
      <c r="AZ24" s="11"/>
      <c r="BA24" s="11"/>
      <c r="BB24" s="9" t="s">
        <v>14</v>
      </c>
      <c r="BC24" s="61" t="s">
        <v>64</v>
      </c>
      <c r="BD24" s="61"/>
      <c r="BE24" s="61"/>
      <c r="BF24" s="61"/>
      <c r="BG24" s="53" t="s">
        <v>15</v>
      </c>
      <c r="BH24" s="53"/>
      <c r="BI24" s="53"/>
      <c r="BJ24" s="62">
        <v>20</v>
      </c>
      <c r="BK24" s="62"/>
      <c r="BL24" s="62"/>
      <c r="BM24" s="62"/>
      <c r="BN24" s="61" t="s">
        <v>65</v>
      </c>
      <c r="BO24" s="61"/>
      <c r="BP24" s="61"/>
      <c r="BQ24" s="61"/>
      <c r="BS24" s="10" t="s">
        <v>16</v>
      </c>
    </row>
  </sheetData>
  <mergeCells count="20">
    <mergeCell ref="CI14:DS14"/>
    <mergeCell ref="CI15:CJ15"/>
    <mergeCell ref="CK15:CM15"/>
    <mergeCell ref="CN15:CO15"/>
    <mergeCell ref="A23:DS23"/>
    <mergeCell ref="BG24:BI24"/>
    <mergeCell ref="A21:DS21"/>
    <mergeCell ref="BC24:BF24"/>
    <mergeCell ref="BJ24:BM24"/>
    <mergeCell ref="BN24:BQ24"/>
    <mergeCell ref="CI10:DS10"/>
    <mergeCell ref="A18:DS18"/>
    <mergeCell ref="A20:DS20"/>
    <mergeCell ref="A22:DS22"/>
    <mergeCell ref="CP15:DG15"/>
    <mergeCell ref="DH15:DJ15"/>
    <mergeCell ref="DK15:DM15"/>
    <mergeCell ref="CI11:DS11"/>
    <mergeCell ref="CI12:DS12"/>
    <mergeCell ref="CI13:DS13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95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8"/>
    <pageSetUpPr fitToPage="1"/>
  </sheetPr>
  <dimension ref="A1:ET33"/>
  <sheetViews>
    <sheetView topLeftCell="A5" workbookViewId="0">
      <selection activeCell="BV29" sqref="BV29"/>
    </sheetView>
  </sheetViews>
  <sheetFormatPr defaultColWidth="1.140625" defaultRowHeight="15.75"/>
  <cols>
    <col min="1" max="16384" width="1.140625" style="1"/>
  </cols>
  <sheetData>
    <row r="1" spans="1:150">
      <c r="A1" s="88" t="s">
        <v>17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90"/>
      <c r="AE1" s="103" t="s">
        <v>19</v>
      </c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5"/>
    </row>
    <row r="2" spans="1:150" ht="42.6" customHeight="1">
      <c r="A2" s="91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3"/>
      <c r="AE2" s="106" t="s">
        <v>166</v>
      </c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  <c r="DK2" s="107"/>
      <c r="DL2" s="107"/>
      <c r="DM2" s="107"/>
      <c r="DN2" s="107"/>
      <c r="DO2" s="107"/>
      <c r="DP2" s="107"/>
      <c r="DQ2" s="107"/>
      <c r="DR2" s="107"/>
      <c r="DS2" s="107"/>
      <c r="DT2" s="107"/>
      <c r="DU2" s="107"/>
      <c r="DV2" s="107"/>
      <c r="DW2" s="107"/>
      <c r="DX2" s="107"/>
      <c r="DY2" s="107"/>
      <c r="DZ2" s="107"/>
      <c r="EA2" s="107"/>
      <c r="EB2" s="107"/>
      <c r="EC2" s="107"/>
      <c r="ED2" s="107"/>
      <c r="EE2" s="107"/>
      <c r="EF2" s="107"/>
      <c r="EG2" s="107"/>
      <c r="EH2" s="107"/>
      <c r="EI2" s="107"/>
      <c r="EJ2" s="107"/>
      <c r="EK2" s="107"/>
      <c r="EL2" s="107"/>
      <c r="EM2" s="107"/>
      <c r="EN2" s="107"/>
      <c r="EO2" s="107"/>
      <c r="EP2" s="107"/>
      <c r="EQ2" s="107"/>
      <c r="ER2" s="107"/>
      <c r="ES2" s="107"/>
      <c r="ET2" s="108"/>
    </row>
    <row r="3" spans="1:150">
      <c r="A3" s="109" t="s">
        <v>20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1"/>
      <c r="AE3" s="97" t="s">
        <v>72</v>
      </c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/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/>
      <c r="DQ3" s="98"/>
      <c r="DR3" s="98"/>
      <c r="DS3" s="98"/>
      <c r="DT3" s="98"/>
      <c r="DU3" s="98"/>
      <c r="DV3" s="98"/>
      <c r="DW3" s="98"/>
      <c r="DX3" s="98"/>
      <c r="DY3" s="98"/>
      <c r="DZ3" s="98"/>
      <c r="EA3" s="98"/>
      <c r="EB3" s="98"/>
      <c r="EC3" s="98"/>
      <c r="ED3" s="98"/>
      <c r="EE3" s="98"/>
      <c r="EF3" s="98"/>
      <c r="EG3" s="98"/>
      <c r="EH3" s="98"/>
      <c r="EI3" s="98"/>
      <c r="EJ3" s="98"/>
      <c r="EK3" s="98"/>
      <c r="EL3" s="98"/>
      <c r="EM3" s="98"/>
      <c r="EN3" s="98"/>
      <c r="EO3" s="98"/>
      <c r="EP3" s="98"/>
      <c r="EQ3" s="98"/>
      <c r="ER3" s="98"/>
      <c r="ES3" s="98"/>
      <c r="ET3" s="99"/>
    </row>
    <row r="4" spans="1:150">
      <c r="A4" s="88" t="s">
        <v>21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90"/>
      <c r="AE4" s="88" t="s">
        <v>149</v>
      </c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90"/>
    </row>
    <row r="5" spans="1:150">
      <c r="A5" s="85" t="s">
        <v>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7"/>
      <c r="AE5" s="85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7"/>
    </row>
    <row r="6" spans="1:150">
      <c r="A6" s="91" t="s">
        <v>23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3"/>
      <c r="AE6" s="91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3"/>
    </row>
    <row r="7" spans="1:150">
      <c r="A7" s="88" t="s">
        <v>24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90"/>
      <c r="AE7" s="88" t="s">
        <v>73</v>
      </c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  <c r="EM7" s="89"/>
      <c r="EN7" s="89"/>
      <c r="EO7" s="89"/>
      <c r="EP7" s="89"/>
      <c r="EQ7" s="89"/>
      <c r="ER7" s="89"/>
      <c r="ES7" s="89"/>
      <c r="ET7" s="90"/>
    </row>
    <row r="8" spans="1:150">
      <c r="A8" s="91" t="s">
        <v>25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3"/>
      <c r="AE8" s="91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92"/>
      <c r="DZ8" s="92"/>
      <c r="EA8" s="92"/>
      <c r="EB8" s="92"/>
      <c r="EC8" s="92"/>
      <c r="ED8" s="92"/>
      <c r="EE8" s="92"/>
      <c r="EF8" s="92"/>
      <c r="EG8" s="92"/>
      <c r="EH8" s="92"/>
      <c r="EI8" s="92"/>
      <c r="EJ8" s="92"/>
      <c r="EK8" s="92"/>
      <c r="EL8" s="92"/>
      <c r="EM8" s="92"/>
      <c r="EN8" s="92"/>
      <c r="EO8" s="92"/>
      <c r="EP8" s="92"/>
      <c r="EQ8" s="92"/>
      <c r="ER8" s="92"/>
      <c r="ES8" s="92"/>
      <c r="ET8" s="93"/>
    </row>
    <row r="9" spans="1:150">
      <c r="A9" s="94" t="s">
        <v>26</v>
      </c>
      <c r="B9" s="95"/>
      <c r="C9" s="95"/>
      <c r="D9" s="95"/>
      <c r="E9" s="95"/>
      <c r="F9" s="95"/>
      <c r="G9" s="95"/>
      <c r="H9" s="96"/>
      <c r="I9" s="94" t="s">
        <v>27</v>
      </c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6"/>
      <c r="AE9" s="94" t="s">
        <v>32</v>
      </c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6"/>
      <c r="AZ9" s="100" t="s">
        <v>40</v>
      </c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2"/>
    </row>
    <row r="10" spans="1:150" ht="15.6" customHeight="1">
      <c r="A10" s="112"/>
      <c r="B10" s="113"/>
      <c r="C10" s="113"/>
      <c r="D10" s="113"/>
      <c r="E10" s="113"/>
      <c r="F10" s="113"/>
      <c r="G10" s="113"/>
      <c r="H10" s="114"/>
      <c r="I10" s="112" t="s">
        <v>28</v>
      </c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4"/>
      <c r="AE10" s="112" t="s">
        <v>33</v>
      </c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4"/>
      <c r="AZ10" s="94" t="s">
        <v>41</v>
      </c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6"/>
      <c r="CJ10" s="64" t="s">
        <v>167</v>
      </c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6"/>
      <c r="DK10" s="94" t="s">
        <v>43</v>
      </c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6"/>
    </row>
    <row r="11" spans="1:150">
      <c r="A11" s="112"/>
      <c r="B11" s="113"/>
      <c r="C11" s="113"/>
      <c r="D11" s="113"/>
      <c r="E11" s="113"/>
      <c r="F11" s="113"/>
      <c r="G11" s="113"/>
      <c r="H11" s="114"/>
      <c r="I11" s="115" t="s">
        <v>29</v>
      </c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7"/>
      <c r="AE11" s="112" t="s">
        <v>34</v>
      </c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4"/>
      <c r="AZ11" s="115" t="s">
        <v>42</v>
      </c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6"/>
      <c r="CF11" s="116"/>
      <c r="CG11" s="116"/>
      <c r="CH11" s="116"/>
      <c r="CI11" s="117"/>
      <c r="CJ11" s="67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9"/>
      <c r="DK11" s="115" t="s">
        <v>44</v>
      </c>
      <c r="DL11" s="116"/>
      <c r="DM11" s="116"/>
      <c r="DN11" s="116"/>
      <c r="DO11" s="116"/>
      <c r="DP11" s="116"/>
      <c r="DQ11" s="116"/>
      <c r="DR11" s="116"/>
      <c r="DS11" s="116"/>
      <c r="DT11" s="116"/>
      <c r="DU11" s="116"/>
      <c r="DV11" s="116"/>
      <c r="DW11" s="116"/>
      <c r="DX11" s="116"/>
      <c r="DY11" s="116"/>
      <c r="DZ11" s="116"/>
      <c r="EA11" s="116"/>
      <c r="EB11" s="116"/>
      <c r="EC11" s="116"/>
      <c r="ED11" s="116"/>
      <c r="EE11" s="116"/>
      <c r="EF11" s="116"/>
      <c r="EG11" s="116"/>
      <c r="EH11" s="116"/>
      <c r="EI11" s="116"/>
      <c r="EJ11" s="116"/>
      <c r="EK11" s="116"/>
      <c r="EL11" s="116"/>
      <c r="EM11" s="116"/>
      <c r="EN11" s="116"/>
      <c r="EO11" s="116"/>
      <c r="EP11" s="116"/>
      <c r="EQ11" s="116"/>
      <c r="ER11" s="116"/>
      <c r="ES11" s="116"/>
      <c r="ET11" s="117"/>
    </row>
    <row r="12" spans="1:150">
      <c r="A12" s="112"/>
      <c r="B12" s="113"/>
      <c r="C12" s="113"/>
      <c r="D12" s="113"/>
      <c r="E12" s="113"/>
      <c r="F12" s="113"/>
      <c r="G12" s="113"/>
      <c r="H12" s="114"/>
      <c r="I12" s="94" t="s">
        <v>30</v>
      </c>
      <c r="J12" s="95"/>
      <c r="K12" s="95"/>
      <c r="L12" s="95"/>
      <c r="M12" s="95"/>
      <c r="N12" s="95"/>
      <c r="O12" s="95"/>
      <c r="P12" s="95"/>
      <c r="Q12" s="95"/>
      <c r="R12" s="95"/>
      <c r="S12" s="96"/>
      <c r="T12" s="94" t="s">
        <v>31</v>
      </c>
      <c r="U12" s="95"/>
      <c r="V12" s="95"/>
      <c r="W12" s="95"/>
      <c r="X12" s="95"/>
      <c r="Y12" s="95"/>
      <c r="Z12" s="95"/>
      <c r="AA12" s="95"/>
      <c r="AB12" s="95"/>
      <c r="AC12" s="95"/>
      <c r="AD12" s="96"/>
      <c r="AE12" s="112" t="s">
        <v>35</v>
      </c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4"/>
      <c r="AZ12" s="94" t="s">
        <v>45</v>
      </c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6"/>
      <c r="BR12" s="94" t="s">
        <v>47</v>
      </c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6"/>
      <c r="CJ12" s="67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9"/>
      <c r="DK12" s="94" t="s">
        <v>45</v>
      </c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6"/>
      <c r="EC12" s="118" t="s">
        <v>47</v>
      </c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20"/>
    </row>
    <row r="13" spans="1:150">
      <c r="A13" s="112"/>
      <c r="B13" s="113"/>
      <c r="C13" s="113"/>
      <c r="D13" s="113"/>
      <c r="E13" s="113"/>
      <c r="F13" s="113"/>
      <c r="G13" s="113"/>
      <c r="H13" s="114"/>
      <c r="I13" s="112"/>
      <c r="J13" s="113"/>
      <c r="K13" s="113"/>
      <c r="L13" s="113"/>
      <c r="M13" s="113"/>
      <c r="N13" s="113"/>
      <c r="O13" s="113"/>
      <c r="P13" s="113"/>
      <c r="Q13" s="113"/>
      <c r="R13" s="113"/>
      <c r="S13" s="114"/>
      <c r="T13" s="112" t="s">
        <v>57</v>
      </c>
      <c r="U13" s="113"/>
      <c r="V13" s="113"/>
      <c r="W13" s="113"/>
      <c r="X13" s="113"/>
      <c r="Y13" s="113"/>
      <c r="Z13" s="113"/>
      <c r="AA13" s="113"/>
      <c r="AB13" s="113"/>
      <c r="AC13" s="113"/>
      <c r="AD13" s="114"/>
      <c r="AE13" s="112" t="s">
        <v>36</v>
      </c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4"/>
      <c r="AZ13" s="112" t="s">
        <v>46</v>
      </c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4"/>
      <c r="BR13" s="112" t="s">
        <v>48</v>
      </c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4"/>
      <c r="CJ13" s="67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9"/>
      <c r="DK13" s="112" t="s">
        <v>46</v>
      </c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3"/>
      <c r="EB13" s="114"/>
      <c r="EC13" s="121" t="s">
        <v>48</v>
      </c>
      <c r="ED13" s="122"/>
      <c r="EE13" s="122"/>
      <c r="EF13" s="122"/>
      <c r="EG13" s="122"/>
      <c r="EH13" s="122"/>
      <c r="EI13" s="122"/>
      <c r="EJ13" s="122"/>
      <c r="EK13" s="122"/>
      <c r="EL13" s="122"/>
      <c r="EM13" s="122"/>
      <c r="EN13" s="122"/>
      <c r="EO13" s="122"/>
      <c r="EP13" s="122"/>
      <c r="EQ13" s="122"/>
      <c r="ER13" s="122"/>
      <c r="ES13" s="122"/>
      <c r="ET13" s="123"/>
    </row>
    <row r="14" spans="1:150">
      <c r="A14" s="112"/>
      <c r="B14" s="113"/>
      <c r="C14" s="113"/>
      <c r="D14" s="113"/>
      <c r="E14" s="113"/>
      <c r="F14" s="113"/>
      <c r="G14" s="113"/>
      <c r="H14" s="114"/>
      <c r="I14" s="112"/>
      <c r="J14" s="113"/>
      <c r="K14" s="113"/>
      <c r="L14" s="113"/>
      <c r="M14" s="113"/>
      <c r="N14" s="113"/>
      <c r="O14" s="113"/>
      <c r="P14" s="113"/>
      <c r="Q14" s="113"/>
      <c r="R14" s="113"/>
      <c r="S14" s="114"/>
      <c r="T14" s="112" t="s">
        <v>58</v>
      </c>
      <c r="U14" s="113"/>
      <c r="V14" s="113"/>
      <c r="W14" s="113"/>
      <c r="X14" s="113"/>
      <c r="Y14" s="113"/>
      <c r="Z14" s="113"/>
      <c r="AA14" s="113"/>
      <c r="AB14" s="113"/>
      <c r="AC14" s="113"/>
      <c r="AD14" s="114"/>
      <c r="AE14" s="112" t="s">
        <v>37</v>
      </c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4"/>
      <c r="AZ14" s="115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7"/>
      <c r="BR14" s="115" t="s">
        <v>49</v>
      </c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7"/>
      <c r="CJ14" s="70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2"/>
      <c r="DK14" s="115"/>
      <c r="DL14" s="116"/>
      <c r="DM14" s="116"/>
      <c r="DN14" s="116"/>
      <c r="DO14" s="116"/>
      <c r="DP14" s="116"/>
      <c r="DQ14" s="116"/>
      <c r="DR14" s="116"/>
      <c r="DS14" s="116"/>
      <c r="DT14" s="116"/>
      <c r="DU14" s="116"/>
      <c r="DV14" s="116"/>
      <c r="DW14" s="116"/>
      <c r="DX14" s="116"/>
      <c r="DY14" s="116"/>
      <c r="DZ14" s="116"/>
      <c r="EA14" s="116"/>
      <c r="EB14" s="117"/>
      <c r="EC14" s="82" t="s">
        <v>151</v>
      </c>
      <c r="ED14" s="83"/>
      <c r="EE14" s="83"/>
      <c r="EF14" s="83"/>
      <c r="EG14" s="83"/>
      <c r="EH14" s="83"/>
      <c r="EI14" s="83"/>
      <c r="EJ14" s="83"/>
      <c r="EK14" s="83"/>
      <c r="EL14" s="83"/>
      <c r="EM14" s="83"/>
      <c r="EN14" s="83"/>
      <c r="EO14" s="83"/>
      <c r="EP14" s="83"/>
      <c r="EQ14" s="83"/>
      <c r="ER14" s="83"/>
      <c r="ES14" s="83"/>
      <c r="ET14" s="84"/>
    </row>
    <row r="15" spans="1:150">
      <c r="A15" s="112"/>
      <c r="B15" s="113"/>
      <c r="C15" s="113"/>
      <c r="D15" s="113"/>
      <c r="E15" s="113"/>
      <c r="F15" s="113"/>
      <c r="G15" s="113"/>
      <c r="H15" s="114"/>
      <c r="I15" s="112"/>
      <c r="J15" s="113"/>
      <c r="K15" s="113"/>
      <c r="L15" s="113"/>
      <c r="M15" s="113"/>
      <c r="N15" s="113"/>
      <c r="O15" s="113"/>
      <c r="P15" s="113"/>
      <c r="Q15" s="113"/>
      <c r="R15" s="113"/>
      <c r="S15" s="114"/>
      <c r="T15" s="112"/>
      <c r="U15" s="113"/>
      <c r="V15" s="113"/>
      <c r="W15" s="113"/>
      <c r="X15" s="113"/>
      <c r="Y15" s="113"/>
      <c r="Z15" s="113"/>
      <c r="AA15" s="113"/>
      <c r="AB15" s="113"/>
      <c r="AC15" s="113"/>
      <c r="AD15" s="114"/>
      <c r="AE15" s="112" t="s">
        <v>38</v>
      </c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4"/>
      <c r="AZ15" s="94" t="s">
        <v>50</v>
      </c>
      <c r="BA15" s="95"/>
      <c r="BB15" s="95"/>
      <c r="BC15" s="95"/>
      <c r="BD15" s="95"/>
      <c r="BE15" s="95"/>
      <c r="BF15" s="95"/>
      <c r="BG15" s="95"/>
      <c r="BH15" s="96"/>
      <c r="BI15" s="94" t="s">
        <v>53</v>
      </c>
      <c r="BJ15" s="95"/>
      <c r="BK15" s="95"/>
      <c r="BL15" s="95"/>
      <c r="BM15" s="95"/>
      <c r="BN15" s="95"/>
      <c r="BO15" s="95"/>
      <c r="BP15" s="95"/>
      <c r="BQ15" s="96"/>
      <c r="BR15" s="94" t="s">
        <v>50</v>
      </c>
      <c r="BS15" s="95"/>
      <c r="BT15" s="95"/>
      <c r="BU15" s="95"/>
      <c r="BV15" s="95"/>
      <c r="BW15" s="95"/>
      <c r="BX15" s="95"/>
      <c r="BY15" s="95"/>
      <c r="BZ15" s="96"/>
      <c r="CA15" s="94" t="s">
        <v>53</v>
      </c>
      <c r="CB15" s="95"/>
      <c r="CC15" s="95"/>
      <c r="CD15" s="95"/>
      <c r="CE15" s="95"/>
      <c r="CF15" s="95"/>
      <c r="CG15" s="95"/>
      <c r="CH15" s="95"/>
      <c r="CI15" s="96"/>
      <c r="CJ15" s="73" t="s">
        <v>168</v>
      </c>
      <c r="CK15" s="74"/>
      <c r="CL15" s="74"/>
      <c r="CM15" s="74"/>
      <c r="CN15" s="74"/>
      <c r="CO15" s="74"/>
      <c r="CP15" s="74"/>
      <c r="CQ15" s="74"/>
      <c r="CR15" s="75"/>
      <c r="CS15" s="73" t="s">
        <v>169</v>
      </c>
      <c r="CT15" s="74"/>
      <c r="CU15" s="74"/>
      <c r="CV15" s="74"/>
      <c r="CW15" s="74"/>
      <c r="CX15" s="74"/>
      <c r="CY15" s="74"/>
      <c r="CZ15" s="74"/>
      <c r="DA15" s="75"/>
      <c r="DB15" s="73" t="s">
        <v>170</v>
      </c>
      <c r="DC15" s="74"/>
      <c r="DD15" s="74"/>
      <c r="DE15" s="74"/>
      <c r="DF15" s="74"/>
      <c r="DG15" s="74"/>
      <c r="DH15" s="74"/>
      <c r="DI15" s="74"/>
      <c r="DJ15" s="75"/>
      <c r="DK15" s="94" t="s">
        <v>50</v>
      </c>
      <c r="DL15" s="95"/>
      <c r="DM15" s="95"/>
      <c r="DN15" s="95"/>
      <c r="DO15" s="95"/>
      <c r="DP15" s="95"/>
      <c r="DQ15" s="95"/>
      <c r="DR15" s="95"/>
      <c r="DS15" s="96"/>
      <c r="DT15" s="94" t="s">
        <v>53</v>
      </c>
      <c r="DU15" s="95"/>
      <c r="DV15" s="95"/>
      <c r="DW15" s="95"/>
      <c r="DX15" s="95"/>
      <c r="DY15" s="95"/>
      <c r="DZ15" s="95"/>
      <c r="EA15" s="95"/>
      <c r="EB15" s="96"/>
      <c r="EC15" s="94" t="s">
        <v>50</v>
      </c>
      <c r="ED15" s="95"/>
      <c r="EE15" s="95"/>
      <c r="EF15" s="95"/>
      <c r="EG15" s="95"/>
      <c r="EH15" s="95"/>
      <c r="EI15" s="95"/>
      <c r="EJ15" s="95"/>
      <c r="EK15" s="96"/>
      <c r="EL15" s="94" t="s">
        <v>53</v>
      </c>
      <c r="EM15" s="95"/>
      <c r="EN15" s="95"/>
      <c r="EO15" s="95"/>
      <c r="EP15" s="95"/>
      <c r="EQ15" s="95"/>
      <c r="ER15" s="95"/>
      <c r="ES15" s="95"/>
      <c r="ET15" s="96"/>
    </row>
    <row r="16" spans="1:150">
      <c r="A16" s="112"/>
      <c r="B16" s="113"/>
      <c r="C16" s="113"/>
      <c r="D16" s="113"/>
      <c r="E16" s="113"/>
      <c r="F16" s="113"/>
      <c r="G16" s="113"/>
      <c r="H16" s="114"/>
      <c r="I16" s="112"/>
      <c r="J16" s="113"/>
      <c r="K16" s="113"/>
      <c r="L16" s="113"/>
      <c r="M16" s="113"/>
      <c r="N16" s="113"/>
      <c r="O16" s="113"/>
      <c r="P16" s="113"/>
      <c r="Q16" s="113"/>
      <c r="R16" s="113"/>
      <c r="S16" s="114"/>
      <c r="T16" s="112"/>
      <c r="U16" s="113"/>
      <c r="V16" s="113"/>
      <c r="W16" s="113"/>
      <c r="X16" s="113"/>
      <c r="Y16" s="113"/>
      <c r="Z16" s="113"/>
      <c r="AA16" s="113"/>
      <c r="AB16" s="113"/>
      <c r="AC16" s="113"/>
      <c r="AD16" s="114"/>
      <c r="AE16" s="112" t="s">
        <v>39</v>
      </c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4"/>
      <c r="AZ16" s="112" t="s">
        <v>51</v>
      </c>
      <c r="BA16" s="113"/>
      <c r="BB16" s="113"/>
      <c r="BC16" s="113"/>
      <c r="BD16" s="113"/>
      <c r="BE16" s="113"/>
      <c r="BF16" s="113"/>
      <c r="BG16" s="113"/>
      <c r="BH16" s="114"/>
      <c r="BI16" s="112" t="s">
        <v>54</v>
      </c>
      <c r="BJ16" s="113"/>
      <c r="BK16" s="113"/>
      <c r="BL16" s="113"/>
      <c r="BM16" s="113"/>
      <c r="BN16" s="113"/>
      <c r="BO16" s="113"/>
      <c r="BP16" s="113"/>
      <c r="BQ16" s="114"/>
      <c r="BR16" s="112" t="s">
        <v>51</v>
      </c>
      <c r="BS16" s="113"/>
      <c r="BT16" s="113"/>
      <c r="BU16" s="113"/>
      <c r="BV16" s="113"/>
      <c r="BW16" s="113"/>
      <c r="BX16" s="113"/>
      <c r="BY16" s="113"/>
      <c r="BZ16" s="114"/>
      <c r="CA16" s="112" t="s">
        <v>54</v>
      </c>
      <c r="CB16" s="113"/>
      <c r="CC16" s="113"/>
      <c r="CD16" s="113"/>
      <c r="CE16" s="113"/>
      <c r="CF16" s="113"/>
      <c r="CG16" s="113"/>
      <c r="CH16" s="113"/>
      <c r="CI16" s="114"/>
      <c r="CJ16" s="76"/>
      <c r="CK16" s="77"/>
      <c r="CL16" s="77"/>
      <c r="CM16" s="77"/>
      <c r="CN16" s="77"/>
      <c r="CO16" s="77"/>
      <c r="CP16" s="77"/>
      <c r="CQ16" s="77"/>
      <c r="CR16" s="78"/>
      <c r="CS16" s="76"/>
      <c r="CT16" s="77"/>
      <c r="CU16" s="77"/>
      <c r="CV16" s="77"/>
      <c r="CW16" s="77"/>
      <c r="CX16" s="77"/>
      <c r="CY16" s="77"/>
      <c r="CZ16" s="77"/>
      <c r="DA16" s="78"/>
      <c r="DB16" s="76"/>
      <c r="DC16" s="77"/>
      <c r="DD16" s="77"/>
      <c r="DE16" s="77"/>
      <c r="DF16" s="77"/>
      <c r="DG16" s="77"/>
      <c r="DH16" s="77"/>
      <c r="DI16" s="77"/>
      <c r="DJ16" s="78"/>
      <c r="DK16" s="112" t="s">
        <v>51</v>
      </c>
      <c r="DL16" s="113"/>
      <c r="DM16" s="113"/>
      <c r="DN16" s="113"/>
      <c r="DO16" s="113"/>
      <c r="DP16" s="113"/>
      <c r="DQ16" s="113"/>
      <c r="DR16" s="113"/>
      <c r="DS16" s="114"/>
      <c r="DT16" s="112" t="s">
        <v>54</v>
      </c>
      <c r="DU16" s="113"/>
      <c r="DV16" s="113"/>
      <c r="DW16" s="113"/>
      <c r="DX16" s="113"/>
      <c r="DY16" s="113"/>
      <c r="DZ16" s="113"/>
      <c r="EA16" s="113"/>
      <c r="EB16" s="114"/>
      <c r="EC16" s="112" t="s">
        <v>51</v>
      </c>
      <c r="ED16" s="113"/>
      <c r="EE16" s="113"/>
      <c r="EF16" s="113"/>
      <c r="EG16" s="113"/>
      <c r="EH16" s="113"/>
      <c r="EI16" s="113"/>
      <c r="EJ16" s="113"/>
      <c r="EK16" s="114"/>
      <c r="EL16" s="112" t="s">
        <v>54</v>
      </c>
      <c r="EM16" s="113"/>
      <c r="EN16" s="113"/>
      <c r="EO16" s="113"/>
      <c r="EP16" s="113"/>
      <c r="EQ16" s="113"/>
      <c r="ER16" s="113"/>
      <c r="ES16" s="113"/>
      <c r="ET16" s="114"/>
    </row>
    <row r="17" spans="1:150">
      <c r="A17" s="112"/>
      <c r="B17" s="113"/>
      <c r="C17" s="113"/>
      <c r="D17" s="113"/>
      <c r="E17" s="113"/>
      <c r="F17" s="113"/>
      <c r="G17" s="113"/>
      <c r="H17" s="114"/>
      <c r="I17" s="112"/>
      <c r="J17" s="113"/>
      <c r="K17" s="113"/>
      <c r="L17" s="113"/>
      <c r="M17" s="113"/>
      <c r="N17" s="113"/>
      <c r="O17" s="113"/>
      <c r="P17" s="113"/>
      <c r="Q17" s="113"/>
      <c r="R17" s="113"/>
      <c r="S17" s="114"/>
      <c r="T17" s="112"/>
      <c r="U17" s="113"/>
      <c r="V17" s="113"/>
      <c r="W17" s="113"/>
      <c r="X17" s="113"/>
      <c r="Y17" s="113"/>
      <c r="Z17" s="113"/>
      <c r="AA17" s="113"/>
      <c r="AB17" s="113"/>
      <c r="AC17" s="113"/>
      <c r="AD17" s="114"/>
      <c r="AE17" s="112" t="s">
        <v>99</v>
      </c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4"/>
      <c r="AZ17" s="112" t="s">
        <v>52</v>
      </c>
      <c r="BA17" s="113"/>
      <c r="BB17" s="113"/>
      <c r="BC17" s="113"/>
      <c r="BD17" s="113"/>
      <c r="BE17" s="113"/>
      <c r="BF17" s="113"/>
      <c r="BG17" s="113"/>
      <c r="BH17" s="114"/>
      <c r="BI17" s="112" t="s">
        <v>55</v>
      </c>
      <c r="BJ17" s="113"/>
      <c r="BK17" s="113"/>
      <c r="BL17" s="113"/>
      <c r="BM17" s="113"/>
      <c r="BN17" s="113"/>
      <c r="BO17" s="113"/>
      <c r="BP17" s="113"/>
      <c r="BQ17" s="114"/>
      <c r="BR17" s="112" t="s">
        <v>52</v>
      </c>
      <c r="BS17" s="113"/>
      <c r="BT17" s="113"/>
      <c r="BU17" s="113"/>
      <c r="BV17" s="113"/>
      <c r="BW17" s="113"/>
      <c r="BX17" s="113"/>
      <c r="BY17" s="113"/>
      <c r="BZ17" s="114"/>
      <c r="CA17" s="112" t="s">
        <v>55</v>
      </c>
      <c r="CB17" s="113"/>
      <c r="CC17" s="113"/>
      <c r="CD17" s="113"/>
      <c r="CE17" s="113"/>
      <c r="CF17" s="113"/>
      <c r="CG17" s="113"/>
      <c r="CH17" s="113"/>
      <c r="CI17" s="114"/>
      <c r="CJ17" s="76"/>
      <c r="CK17" s="77"/>
      <c r="CL17" s="77"/>
      <c r="CM17" s="77"/>
      <c r="CN17" s="77"/>
      <c r="CO17" s="77"/>
      <c r="CP17" s="77"/>
      <c r="CQ17" s="77"/>
      <c r="CR17" s="78"/>
      <c r="CS17" s="76"/>
      <c r="CT17" s="77"/>
      <c r="CU17" s="77"/>
      <c r="CV17" s="77"/>
      <c r="CW17" s="77"/>
      <c r="CX17" s="77"/>
      <c r="CY17" s="77"/>
      <c r="CZ17" s="77"/>
      <c r="DA17" s="78"/>
      <c r="DB17" s="76"/>
      <c r="DC17" s="77"/>
      <c r="DD17" s="77"/>
      <c r="DE17" s="77"/>
      <c r="DF17" s="77"/>
      <c r="DG17" s="77"/>
      <c r="DH17" s="77"/>
      <c r="DI17" s="77"/>
      <c r="DJ17" s="78"/>
      <c r="DK17" s="112" t="s">
        <v>52</v>
      </c>
      <c r="DL17" s="113"/>
      <c r="DM17" s="113"/>
      <c r="DN17" s="113"/>
      <c r="DO17" s="113"/>
      <c r="DP17" s="113"/>
      <c r="DQ17" s="113"/>
      <c r="DR17" s="113"/>
      <c r="DS17" s="114"/>
      <c r="DT17" s="112" t="s">
        <v>55</v>
      </c>
      <c r="DU17" s="113"/>
      <c r="DV17" s="113"/>
      <c r="DW17" s="113"/>
      <c r="DX17" s="113"/>
      <c r="DY17" s="113"/>
      <c r="DZ17" s="113"/>
      <c r="EA17" s="113"/>
      <c r="EB17" s="114"/>
      <c r="EC17" s="112" t="s">
        <v>52</v>
      </c>
      <c r="ED17" s="113"/>
      <c r="EE17" s="113"/>
      <c r="EF17" s="113"/>
      <c r="EG17" s="113"/>
      <c r="EH17" s="113"/>
      <c r="EI17" s="113"/>
      <c r="EJ17" s="113"/>
      <c r="EK17" s="114"/>
      <c r="EL17" s="112" t="s">
        <v>55</v>
      </c>
      <c r="EM17" s="113"/>
      <c r="EN17" s="113"/>
      <c r="EO17" s="113"/>
      <c r="EP17" s="113"/>
      <c r="EQ17" s="113"/>
      <c r="ER17" s="113"/>
      <c r="ES17" s="113"/>
      <c r="ET17" s="114"/>
    </row>
    <row r="18" spans="1:150">
      <c r="A18" s="115"/>
      <c r="B18" s="116"/>
      <c r="C18" s="116"/>
      <c r="D18" s="116"/>
      <c r="E18" s="116"/>
      <c r="F18" s="116"/>
      <c r="G18" s="116"/>
      <c r="H18" s="117"/>
      <c r="I18" s="115"/>
      <c r="J18" s="116"/>
      <c r="K18" s="116"/>
      <c r="L18" s="116"/>
      <c r="M18" s="116"/>
      <c r="N18" s="116"/>
      <c r="O18" s="116"/>
      <c r="P18" s="116"/>
      <c r="Q18" s="116"/>
      <c r="R18" s="116"/>
      <c r="S18" s="117"/>
      <c r="T18" s="115"/>
      <c r="U18" s="116"/>
      <c r="V18" s="116"/>
      <c r="W18" s="116"/>
      <c r="X18" s="116"/>
      <c r="Y18" s="116"/>
      <c r="Z18" s="116"/>
      <c r="AA18" s="116"/>
      <c r="AB18" s="116"/>
      <c r="AC18" s="116"/>
      <c r="AD18" s="117"/>
      <c r="AE18" s="115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7"/>
      <c r="AZ18" s="115"/>
      <c r="BA18" s="116"/>
      <c r="BB18" s="116"/>
      <c r="BC18" s="116"/>
      <c r="BD18" s="116"/>
      <c r="BE18" s="116"/>
      <c r="BF18" s="116"/>
      <c r="BG18" s="116"/>
      <c r="BH18" s="117"/>
      <c r="BI18" s="115" t="s">
        <v>52</v>
      </c>
      <c r="BJ18" s="116"/>
      <c r="BK18" s="116"/>
      <c r="BL18" s="116"/>
      <c r="BM18" s="116"/>
      <c r="BN18" s="116"/>
      <c r="BO18" s="116"/>
      <c r="BP18" s="116"/>
      <c r="BQ18" s="117"/>
      <c r="BR18" s="115"/>
      <c r="BS18" s="116"/>
      <c r="BT18" s="116"/>
      <c r="BU18" s="116"/>
      <c r="BV18" s="116"/>
      <c r="BW18" s="116"/>
      <c r="BX18" s="116"/>
      <c r="BY18" s="116"/>
      <c r="BZ18" s="117"/>
      <c r="CA18" s="115" t="s">
        <v>52</v>
      </c>
      <c r="CB18" s="116"/>
      <c r="CC18" s="116"/>
      <c r="CD18" s="116"/>
      <c r="CE18" s="116"/>
      <c r="CF18" s="116"/>
      <c r="CG18" s="116"/>
      <c r="CH18" s="116"/>
      <c r="CI18" s="117"/>
      <c r="CJ18" s="79"/>
      <c r="CK18" s="80"/>
      <c r="CL18" s="80"/>
      <c r="CM18" s="80"/>
      <c r="CN18" s="80"/>
      <c r="CO18" s="80"/>
      <c r="CP18" s="80"/>
      <c r="CQ18" s="80"/>
      <c r="CR18" s="81"/>
      <c r="CS18" s="79"/>
      <c r="CT18" s="80"/>
      <c r="CU18" s="80"/>
      <c r="CV18" s="80"/>
      <c r="CW18" s="80"/>
      <c r="CX18" s="80"/>
      <c r="CY18" s="80"/>
      <c r="CZ18" s="80"/>
      <c r="DA18" s="81"/>
      <c r="DB18" s="79"/>
      <c r="DC18" s="80"/>
      <c r="DD18" s="80"/>
      <c r="DE18" s="80"/>
      <c r="DF18" s="80"/>
      <c r="DG18" s="80"/>
      <c r="DH18" s="80"/>
      <c r="DI18" s="80"/>
      <c r="DJ18" s="81"/>
      <c r="DK18" s="115"/>
      <c r="DL18" s="116"/>
      <c r="DM18" s="116"/>
      <c r="DN18" s="116"/>
      <c r="DO18" s="116"/>
      <c r="DP18" s="116"/>
      <c r="DQ18" s="116"/>
      <c r="DR18" s="116"/>
      <c r="DS18" s="117"/>
      <c r="DT18" s="115" t="s">
        <v>52</v>
      </c>
      <c r="DU18" s="116"/>
      <c r="DV18" s="116"/>
      <c r="DW18" s="116"/>
      <c r="DX18" s="116"/>
      <c r="DY18" s="116"/>
      <c r="DZ18" s="116"/>
      <c r="EA18" s="116"/>
      <c r="EB18" s="117"/>
      <c r="EC18" s="115"/>
      <c r="ED18" s="116"/>
      <c r="EE18" s="116"/>
      <c r="EF18" s="116"/>
      <c r="EG18" s="116"/>
      <c r="EH18" s="116"/>
      <c r="EI18" s="116"/>
      <c r="EJ18" s="116"/>
      <c r="EK18" s="117"/>
      <c r="EL18" s="115" t="s">
        <v>52</v>
      </c>
      <c r="EM18" s="116"/>
      <c r="EN18" s="116"/>
      <c r="EO18" s="116"/>
      <c r="EP18" s="116"/>
      <c r="EQ18" s="116"/>
      <c r="ER18" s="116"/>
      <c r="ES18" s="116"/>
      <c r="ET18" s="117"/>
    </row>
    <row r="19" spans="1:150" s="207" customFormat="1" ht="12">
      <c r="A19" s="201" t="s">
        <v>150</v>
      </c>
      <c r="B19" s="202"/>
      <c r="C19" s="202"/>
      <c r="D19" s="202"/>
      <c r="E19" s="202"/>
      <c r="F19" s="202"/>
      <c r="G19" s="202"/>
      <c r="H19" s="203"/>
      <c r="I19" s="204" t="s">
        <v>107</v>
      </c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 t="s">
        <v>107</v>
      </c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 t="s">
        <v>107</v>
      </c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5">
        <v>8.4320000000000004</v>
      </c>
      <c r="BA19" s="205"/>
      <c r="BB19" s="205"/>
      <c r="BC19" s="205"/>
      <c r="BD19" s="205"/>
      <c r="BE19" s="205"/>
      <c r="BF19" s="205"/>
      <c r="BG19" s="205"/>
      <c r="BH19" s="205"/>
      <c r="BI19" s="206">
        <v>0.258766</v>
      </c>
      <c r="BJ19" s="206"/>
      <c r="BK19" s="206"/>
      <c r="BL19" s="206"/>
      <c r="BM19" s="206"/>
      <c r="BN19" s="206"/>
      <c r="BO19" s="206"/>
      <c r="BP19" s="206"/>
      <c r="BQ19" s="206"/>
      <c r="BR19" s="204" t="s">
        <v>107</v>
      </c>
      <c r="BS19" s="204"/>
      <c r="BT19" s="204"/>
      <c r="BU19" s="204"/>
      <c r="BV19" s="204"/>
      <c r="BW19" s="204"/>
      <c r="BX19" s="204"/>
      <c r="BY19" s="204"/>
      <c r="BZ19" s="204"/>
      <c r="CA19" s="204" t="s">
        <v>107</v>
      </c>
      <c r="CB19" s="204"/>
      <c r="CC19" s="204"/>
      <c r="CD19" s="204"/>
      <c r="CE19" s="204"/>
      <c r="CF19" s="204"/>
      <c r="CG19" s="204"/>
      <c r="CH19" s="204"/>
      <c r="CI19" s="204"/>
      <c r="CJ19" s="204">
        <v>1694.98</v>
      </c>
      <c r="CK19" s="204"/>
      <c r="CL19" s="204"/>
      <c r="CM19" s="204"/>
      <c r="CN19" s="204"/>
      <c r="CO19" s="204"/>
      <c r="CP19" s="204"/>
      <c r="CQ19" s="204"/>
      <c r="CR19" s="204"/>
      <c r="CS19" s="204">
        <v>13.26</v>
      </c>
      <c r="CT19" s="204"/>
      <c r="CU19" s="204"/>
      <c r="CV19" s="204"/>
      <c r="CW19" s="204"/>
      <c r="CX19" s="204"/>
      <c r="CY19" s="204"/>
      <c r="CZ19" s="204"/>
      <c r="DA19" s="204"/>
      <c r="DB19" s="204">
        <f>CJ19*3</f>
        <v>5084.9400000000005</v>
      </c>
      <c r="DC19" s="204"/>
      <c r="DD19" s="204"/>
      <c r="DE19" s="204"/>
      <c r="DF19" s="204"/>
      <c r="DG19" s="204"/>
      <c r="DH19" s="204"/>
      <c r="DI19" s="204"/>
      <c r="DJ19" s="204"/>
      <c r="DK19" s="204">
        <v>0</v>
      </c>
      <c r="DL19" s="204"/>
      <c r="DM19" s="204"/>
      <c r="DN19" s="204"/>
      <c r="DO19" s="204"/>
      <c r="DP19" s="204"/>
      <c r="DQ19" s="204"/>
      <c r="DR19" s="204"/>
      <c r="DS19" s="204"/>
      <c r="DT19" s="204">
        <v>0</v>
      </c>
      <c r="DU19" s="204"/>
      <c r="DV19" s="204"/>
      <c r="DW19" s="204"/>
      <c r="DX19" s="204"/>
      <c r="DY19" s="204"/>
      <c r="DZ19" s="204"/>
      <c r="EA19" s="204"/>
      <c r="EB19" s="204"/>
      <c r="EC19" s="204">
        <v>0</v>
      </c>
      <c r="ED19" s="204"/>
      <c r="EE19" s="204"/>
      <c r="EF19" s="204"/>
      <c r="EG19" s="204"/>
      <c r="EH19" s="204"/>
      <c r="EI19" s="204"/>
      <c r="EJ19" s="204"/>
      <c r="EK19" s="204"/>
      <c r="EL19" s="204">
        <v>0</v>
      </c>
      <c r="EM19" s="204"/>
      <c r="EN19" s="204"/>
      <c r="EO19" s="204"/>
      <c r="EP19" s="204"/>
      <c r="EQ19" s="204"/>
      <c r="ER19" s="204"/>
      <c r="ES19" s="204"/>
      <c r="ET19" s="204"/>
    </row>
    <row r="20" spans="1:150" s="207" customFormat="1" ht="12">
      <c r="A20" s="208">
        <v>2019</v>
      </c>
      <c r="B20" s="209"/>
      <c r="C20" s="209"/>
      <c r="D20" s="209"/>
      <c r="E20" s="209"/>
      <c r="F20" s="209"/>
      <c r="G20" s="209"/>
      <c r="H20" s="210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5"/>
      <c r="BA20" s="205"/>
      <c r="BB20" s="205"/>
      <c r="BC20" s="205"/>
      <c r="BD20" s="205"/>
      <c r="BE20" s="205"/>
      <c r="BF20" s="205"/>
      <c r="BG20" s="205"/>
      <c r="BH20" s="205"/>
      <c r="BI20" s="206"/>
      <c r="BJ20" s="206"/>
      <c r="BK20" s="206"/>
      <c r="BL20" s="206"/>
      <c r="BM20" s="206"/>
      <c r="BN20" s="206"/>
      <c r="BO20" s="206"/>
      <c r="BP20" s="206"/>
      <c r="BQ20" s="206"/>
      <c r="BR20" s="204"/>
      <c r="BS20" s="204"/>
      <c r="BT20" s="204"/>
      <c r="BU20" s="204"/>
      <c r="BV20" s="204"/>
      <c r="BW20" s="204"/>
      <c r="BX20" s="204"/>
      <c r="BY20" s="204"/>
      <c r="BZ20" s="204"/>
      <c r="CA20" s="204"/>
      <c r="CB20" s="204"/>
      <c r="CC20" s="204"/>
      <c r="CD20" s="204"/>
      <c r="CE20" s="204"/>
      <c r="CF20" s="204"/>
      <c r="CG20" s="204"/>
      <c r="CH20" s="204"/>
      <c r="CI20" s="204"/>
      <c r="CJ20" s="204"/>
      <c r="CK20" s="204"/>
      <c r="CL20" s="204"/>
      <c r="CM20" s="204"/>
      <c r="CN20" s="204"/>
      <c r="CO20" s="204"/>
      <c r="CP20" s="204"/>
      <c r="CQ20" s="204"/>
      <c r="CR20" s="204"/>
      <c r="CS20" s="204"/>
      <c r="CT20" s="204"/>
      <c r="CU20" s="204"/>
      <c r="CV20" s="204"/>
      <c r="CW20" s="204"/>
      <c r="CX20" s="204"/>
      <c r="CY20" s="204"/>
      <c r="CZ20" s="204"/>
      <c r="DA20" s="204"/>
      <c r="DB20" s="204"/>
      <c r="DC20" s="204"/>
      <c r="DD20" s="204"/>
      <c r="DE20" s="204"/>
      <c r="DF20" s="204"/>
      <c r="DG20" s="204"/>
      <c r="DH20" s="204"/>
      <c r="DI20" s="204"/>
      <c r="DJ20" s="204"/>
      <c r="DK20" s="204"/>
      <c r="DL20" s="204"/>
      <c r="DM20" s="204"/>
      <c r="DN20" s="204"/>
      <c r="DO20" s="204"/>
      <c r="DP20" s="204"/>
      <c r="DQ20" s="204"/>
      <c r="DR20" s="204"/>
      <c r="DS20" s="204"/>
      <c r="DT20" s="204"/>
      <c r="DU20" s="204"/>
      <c r="DV20" s="204"/>
      <c r="DW20" s="204"/>
      <c r="DX20" s="204"/>
      <c r="DY20" s="204"/>
      <c r="DZ20" s="204"/>
      <c r="EA20" s="204"/>
      <c r="EB20" s="204"/>
      <c r="EC20" s="204"/>
      <c r="ED20" s="204"/>
      <c r="EE20" s="204"/>
      <c r="EF20" s="204"/>
      <c r="EG20" s="204"/>
      <c r="EH20" s="204"/>
      <c r="EI20" s="204"/>
      <c r="EJ20" s="204"/>
      <c r="EK20" s="204"/>
      <c r="EL20" s="204"/>
      <c r="EM20" s="204"/>
      <c r="EN20" s="204"/>
      <c r="EO20" s="204"/>
      <c r="EP20" s="204"/>
      <c r="EQ20" s="204"/>
      <c r="ER20" s="204"/>
      <c r="ES20" s="204"/>
      <c r="ET20" s="204"/>
    </row>
    <row r="21" spans="1:150" s="207" customFormat="1" ht="12">
      <c r="A21" s="204">
        <v>2020</v>
      </c>
      <c r="B21" s="204"/>
      <c r="C21" s="204"/>
      <c r="D21" s="204"/>
      <c r="E21" s="204"/>
      <c r="F21" s="204"/>
      <c r="G21" s="204"/>
      <c r="H21" s="204"/>
      <c r="I21" s="204">
        <f>0.35+1.78+0.34+0.49</f>
        <v>2.96</v>
      </c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>
        <v>2.96</v>
      </c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>
        <v>100</v>
      </c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5">
        <f>AZ19*0.99</f>
        <v>8.3476800000000004</v>
      </c>
      <c r="BA21" s="205"/>
      <c r="BB21" s="205"/>
      <c r="BC21" s="205"/>
      <c r="BD21" s="205"/>
      <c r="BE21" s="205"/>
      <c r="BF21" s="205"/>
      <c r="BG21" s="205"/>
      <c r="BH21" s="205"/>
      <c r="BI21" s="206">
        <f>BI19/AZ19*AZ21</f>
        <v>0.25617834</v>
      </c>
      <c r="BJ21" s="206"/>
      <c r="BK21" s="206"/>
      <c r="BL21" s="206"/>
      <c r="BM21" s="206"/>
      <c r="BN21" s="206"/>
      <c r="BO21" s="206"/>
      <c r="BP21" s="206"/>
      <c r="BQ21" s="206"/>
      <c r="BR21" s="205">
        <f>AZ19-AZ21</f>
        <v>8.4319999999999951E-2</v>
      </c>
      <c r="BS21" s="204"/>
      <c r="BT21" s="204"/>
      <c r="BU21" s="204"/>
      <c r="BV21" s="204"/>
      <c r="BW21" s="204"/>
      <c r="BX21" s="204"/>
      <c r="BY21" s="204"/>
      <c r="BZ21" s="204"/>
      <c r="CA21" s="206">
        <f>BR21*BI19/AZ19</f>
        <v>2.5876599999999986E-3</v>
      </c>
      <c r="CB21" s="206"/>
      <c r="CC21" s="206"/>
      <c r="CD21" s="206"/>
      <c r="CE21" s="206"/>
      <c r="CF21" s="206"/>
      <c r="CG21" s="206"/>
      <c r="CH21" s="206"/>
      <c r="CI21" s="206"/>
      <c r="CJ21" s="204">
        <v>1694.98</v>
      </c>
      <c r="CK21" s="204"/>
      <c r="CL21" s="204"/>
      <c r="CM21" s="204"/>
      <c r="CN21" s="204"/>
      <c r="CO21" s="204"/>
      <c r="CP21" s="204"/>
      <c r="CQ21" s="204"/>
      <c r="CR21" s="204"/>
      <c r="CS21" s="204">
        <v>13.26</v>
      </c>
      <c r="CT21" s="204"/>
      <c r="CU21" s="204"/>
      <c r="CV21" s="204"/>
      <c r="CW21" s="204"/>
      <c r="CX21" s="204"/>
      <c r="CY21" s="204"/>
      <c r="CZ21" s="204"/>
      <c r="DA21" s="204"/>
      <c r="DB21" s="211">
        <f>CJ21*3</f>
        <v>5084.9400000000005</v>
      </c>
      <c r="DC21" s="212"/>
      <c r="DD21" s="212"/>
      <c r="DE21" s="212"/>
      <c r="DF21" s="212"/>
      <c r="DG21" s="212"/>
      <c r="DH21" s="212"/>
      <c r="DI21" s="212"/>
      <c r="DJ21" s="213"/>
      <c r="DK21" s="204">
        <v>0</v>
      </c>
      <c r="DL21" s="204"/>
      <c r="DM21" s="204"/>
      <c r="DN21" s="204"/>
      <c r="DO21" s="204"/>
      <c r="DP21" s="204"/>
      <c r="DQ21" s="204"/>
      <c r="DR21" s="204"/>
      <c r="DS21" s="204"/>
      <c r="DT21" s="204">
        <v>0</v>
      </c>
      <c r="DU21" s="204"/>
      <c r="DV21" s="204"/>
      <c r="DW21" s="204"/>
      <c r="DX21" s="204"/>
      <c r="DY21" s="204"/>
      <c r="DZ21" s="204"/>
      <c r="EA21" s="204"/>
      <c r="EB21" s="204"/>
      <c r="EC21" s="204">
        <v>0</v>
      </c>
      <c r="ED21" s="204"/>
      <c r="EE21" s="204"/>
      <c r="EF21" s="204"/>
      <c r="EG21" s="204"/>
      <c r="EH21" s="204"/>
      <c r="EI21" s="204"/>
      <c r="EJ21" s="204"/>
      <c r="EK21" s="204"/>
      <c r="EL21" s="204">
        <v>0</v>
      </c>
      <c r="EM21" s="204"/>
      <c r="EN21" s="204"/>
      <c r="EO21" s="204"/>
      <c r="EP21" s="204"/>
      <c r="EQ21" s="204"/>
      <c r="ER21" s="204"/>
      <c r="ES21" s="204"/>
      <c r="ET21" s="204"/>
    </row>
    <row r="22" spans="1:150" s="207" customFormat="1" ht="12">
      <c r="A22" s="204">
        <v>2021</v>
      </c>
      <c r="B22" s="204"/>
      <c r="C22" s="204"/>
      <c r="D22" s="204"/>
      <c r="E22" s="204"/>
      <c r="F22" s="204"/>
      <c r="G22" s="204"/>
      <c r="H22" s="204"/>
      <c r="I22" s="204">
        <f>3.61</f>
        <v>3.61</v>
      </c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>
        <v>3.61</v>
      </c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>
        <v>100</v>
      </c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5">
        <f>AZ19*0.98</f>
        <v>8.2633600000000005</v>
      </c>
      <c r="BA22" s="205"/>
      <c r="BB22" s="205"/>
      <c r="BC22" s="205"/>
      <c r="BD22" s="205"/>
      <c r="BE22" s="205"/>
      <c r="BF22" s="205"/>
      <c r="BG22" s="205"/>
      <c r="BH22" s="205"/>
      <c r="BI22" s="206">
        <f>BI19/AZ19*AZ22</f>
        <v>0.25359068000000001</v>
      </c>
      <c r="BJ22" s="206"/>
      <c r="BK22" s="206"/>
      <c r="BL22" s="206"/>
      <c r="BM22" s="206"/>
      <c r="BN22" s="206"/>
      <c r="BO22" s="206"/>
      <c r="BP22" s="206"/>
      <c r="BQ22" s="206"/>
      <c r="BR22" s="205">
        <f>AZ19-AZ22</f>
        <v>0.1686399999999999</v>
      </c>
      <c r="BS22" s="204"/>
      <c r="BT22" s="204"/>
      <c r="BU22" s="204"/>
      <c r="BV22" s="204"/>
      <c r="BW22" s="204"/>
      <c r="BX22" s="204"/>
      <c r="BY22" s="204"/>
      <c r="BZ22" s="204"/>
      <c r="CA22" s="206">
        <f>BR22*BI19/AZ19</f>
        <v>5.1753199999999971E-3</v>
      </c>
      <c r="CB22" s="206"/>
      <c r="CC22" s="206"/>
      <c r="CD22" s="206"/>
      <c r="CE22" s="206"/>
      <c r="CF22" s="206"/>
      <c r="CG22" s="206"/>
      <c r="CH22" s="206"/>
      <c r="CI22" s="206"/>
      <c r="CJ22" s="204">
        <v>1694.98</v>
      </c>
      <c r="CK22" s="204"/>
      <c r="CL22" s="204"/>
      <c r="CM22" s="204"/>
      <c r="CN22" s="204"/>
      <c r="CO22" s="204"/>
      <c r="CP22" s="204"/>
      <c r="CQ22" s="204"/>
      <c r="CR22" s="204"/>
      <c r="CS22" s="204">
        <v>12.76</v>
      </c>
      <c r="CT22" s="204"/>
      <c r="CU22" s="204"/>
      <c r="CV22" s="204"/>
      <c r="CW22" s="204"/>
      <c r="CX22" s="204"/>
      <c r="CY22" s="204"/>
      <c r="CZ22" s="204"/>
      <c r="DA22" s="204"/>
      <c r="DB22" s="211">
        <f>CJ22*3</f>
        <v>5084.9400000000005</v>
      </c>
      <c r="DC22" s="212"/>
      <c r="DD22" s="212"/>
      <c r="DE22" s="212"/>
      <c r="DF22" s="212"/>
      <c r="DG22" s="212"/>
      <c r="DH22" s="212"/>
      <c r="DI22" s="212"/>
      <c r="DJ22" s="213"/>
      <c r="DK22" s="204">
        <v>0</v>
      </c>
      <c r="DL22" s="204"/>
      <c r="DM22" s="204"/>
      <c r="DN22" s="204"/>
      <c r="DO22" s="204"/>
      <c r="DP22" s="204"/>
      <c r="DQ22" s="204"/>
      <c r="DR22" s="204"/>
      <c r="DS22" s="204"/>
      <c r="DT22" s="204">
        <v>0</v>
      </c>
      <c r="DU22" s="204"/>
      <c r="DV22" s="204"/>
      <c r="DW22" s="204"/>
      <c r="DX22" s="204"/>
      <c r="DY22" s="204"/>
      <c r="DZ22" s="204"/>
      <c r="EA22" s="204"/>
      <c r="EB22" s="204"/>
      <c r="EC22" s="204">
        <v>0</v>
      </c>
      <c r="ED22" s="204"/>
      <c r="EE22" s="204"/>
      <c r="EF22" s="204"/>
      <c r="EG22" s="204"/>
      <c r="EH22" s="204"/>
      <c r="EI22" s="204"/>
      <c r="EJ22" s="204"/>
      <c r="EK22" s="204"/>
      <c r="EL22" s="204">
        <v>0</v>
      </c>
      <c r="EM22" s="204"/>
      <c r="EN22" s="204"/>
      <c r="EO22" s="204"/>
      <c r="EP22" s="204"/>
      <c r="EQ22" s="204"/>
      <c r="ER22" s="204"/>
      <c r="ES22" s="204"/>
      <c r="ET22" s="204"/>
    </row>
    <row r="23" spans="1:150" s="207" customFormat="1" ht="12">
      <c r="A23" s="204">
        <v>2022</v>
      </c>
      <c r="B23" s="204"/>
      <c r="C23" s="204"/>
      <c r="D23" s="204"/>
      <c r="E23" s="204"/>
      <c r="F23" s="204"/>
      <c r="G23" s="204"/>
      <c r="H23" s="204"/>
      <c r="I23" s="204">
        <v>3.29</v>
      </c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>
        <v>3.29</v>
      </c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>
        <v>100</v>
      </c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5">
        <f>AZ19*0.97</f>
        <v>8.1790400000000005</v>
      </c>
      <c r="BA23" s="205"/>
      <c r="BB23" s="205"/>
      <c r="BC23" s="205"/>
      <c r="BD23" s="205"/>
      <c r="BE23" s="205"/>
      <c r="BF23" s="205"/>
      <c r="BG23" s="205"/>
      <c r="BH23" s="205"/>
      <c r="BI23" s="206">
        <f>BI19/AZ19*AZ23</f>
        <v>0.25100302000000002</v>
      </c>
      <c r="BJ23" s="206"/>
      <c r="BK23" s="206"/>
      <c r="BL23" s="206"/>
      <c r="BM23" s="206"/>
      <c r="BN23" s="206"/>
      <c r="BO23" s="206"/>
      <c r="BP23" s="206"/>
      <c r="BQ23" s="206"/>
      <c r="BR23" s="205">
        <f>AZ21-AZ23</f>
        <v>0.1686399999999999</v>
      </c>
      <c r="BS23" s="204"/>
      <c r="BT23" s="204"/>
      <c r="BU23" s="204"/>
      <c r="BV23" s="204"/>
      <c r="BW23" s="204"/>
      <c r="BX23" s="204"/>
      <c r="BY23" s="204"/>
      <c r="BZ23" s="204"/>
      <c r="CA23" s="206">
        <f>BR23*BI21/AZ21</f>
        <v>5.1753199999999971E-3</v>
      </c>
      <c r="CB23" s="206"/>
      <c r="CC23" s="206"/>
      <c r="CD23" s="206"/>
      <c r="CE23" s="206"/>
      <c r="CF23" s="206"/>
      <c r="CG23" s="206"/>
      <c r="CH23" s="206"/>
      <c r="CI23" s="206"/>
      <c r="CJ23" s="204">
        <v>1694.98</v>
      </c>
      <c r="CK23" s="204"/>
      <c r="CL23" s="204"/>
      <c r="CM23" s="204"/>
      <c r="CN23" s="204"/>
      <c r="CO23" s="204"/>
      <c r="CP23" s="204"/>
      <c r="CQ23" s="204"/>
      <c r="CR23" s="204"/>
      <c r="CS23" s="204">
        <v>12.16</v>
      </c>
      <c r="CT23" s="204"/>
      <c r="CU23" s="204"/>
      <c r="CV23" s="204"/>
      <c r="CW23" s="204"/>
      <c r="CX23" s="204"/>
      <c r="CY23" s="204"/>
      <c r="CZ23" s="204"/>
      <c r="DA23" s="204"/>
      <c r="DB23" s="211">
        <f>CJ23*3</f>
        <v>5084.9400000000005</v>
      </c>
      <c r="DC23" s="212"/>
      <c r="DD23" s="212"/>
      <c r="DE23" s="212"/>
      <c r="DF23" s="212"/>
      <c r="DG23" s="212"/>
      <c r="DH23" s="212"/>
      <c r="DI23" s="212"/>
      <c r="DJ23" s="213"/>
      <c r="DK23" s="204">
        <v>0</v>
      </c>
      <c r="DL23" s="204"/>
      <c r="DM23" s="204"/>
      <c r="DN23" s="204"/>
      <c r="DO23" s="204"/>
      <c r="DP23" s="204"/>
      <c r="DQ23" s="204"/>
      <c r="DR23" s="204"/>
      <c r="DS23" s="204"/>
      <c r="DT23" s="204">
        <v>0</v>
      </c>
      <c r="DU23" s="204"/>
      <c r="DV23" s="204"/>
      <c r="DW23" s="204"/>
      <c r="DX23" s="204"/>
      <c r="DY23" s="204"/>
      <c r="DZ23" s="204"/>
      <c r="EA23" s="204"/>
      <c r="EB23" s="204"/>
      <c r="EC23" s="204">
        <v>0</v>
      </c>
      <c r="ED23" s="204"/>
      <c r="EE23" s="204"/>
      <c r="EF23" s="204"/>
      <c r="EG23" s="204"/>
      <c r="EH23" s="204"/>
      <c r="EI23" s="204"/>
      <c r="EJ23" s="204"/>
      <c r="EK23" s="204"/>
      <c r="EL23" s="204">
        <v>0</v>
      </c>
      <c r="EM23" s="204"/>
      <c r="EN23" s="204"/>
      <c r="EO23" s="204"/>
      <c r="EP23" s="204"/>
      <c r="EQ23" s="204"/>
      <c r="ER23" s="204"/>
      <c r="ES23" s="204"/>
      <c r="ET23" s="204"/>
    </row>
    <row r="24" spans="1:150" s="207" customFormat="1" ht="12">
      <c r="A24" s="204">
        <v>2023</v>
      </c>
      <c r="B24" s="204"/>
      <c r="C24" s="204"/>
      <c r="D24" s="204"/>
      <c r="E24" s="204"/>
      <c r="F24" s="204"/>
      <c r="G24" s="204"/>
      <c r="H24" s="204"/>
      <c r="I24" s="206">
        <v>3.7105651700000002</v>
      </c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4">
        <v>3.71</v>
      </c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>
        <v>100</v>
      </c>
      <c r="AF24" s="204"/>
      <c r="AG24" s="204"/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5">
        <f>AZ19*0.95</f>
        <v>8.0104000000000006</v>
      </c>
      <c r="BA24" s="205"/>
      <c r="BB24" s="205"/>
      <c r="BC24" s="205"/>
      <c r="BD24" s="205"/>
      <c r="BE24" s="205"/>
      <c r="BF24" s="205"/>
      <c r="BG24" s="205"/>
      <c r="BH24" s="205"/>
      <c r="BI24" s="206">
        <f>BI19/AZ19*AZ24</f>
        <v>0.24582770000000001</v>
      </c>
      <c r="BJ24" s="206"/>
      <c r="BK24" s="206"/>
      <c r="BL24" s="206"/>
      <c r="BM24" s="206"/>
      <c r="BN24" s="206"/>
      <c r="BO24" s="206"/>
      <c r="BP24" s="206"/>
      <c r="BQ24" s="206"/>
      <c r="BR24" s="205">
        <f>AZ22-AZ24</f>
        <v>0.25295999999999985</v>
      </c>
      <c r="BS24" s="204"/>
      <c r="BT24" s="204"/>
      <c r="BU24" s="204"/>
      <c r="BV24" s="204"/>
      <c r="BW24" s="204"/>
      <c r="BX24" s="204"/>
      <c r="BY24" s="204"/>
      <c r="BZ24" s="204"/>
      <c r="CA24" s="206">
        <f>BR24*BI22/AZ22</f>
        <v>7.7629799999999957E-3</v>
      </c>
      <c r="CB24" s="206"/>
      <c r="CC24" s="206"/>
      <c r="CD24" s="206"/>
      <c r="CE24" s="206"/>
      <c r="CF24" s="206"/>
      <c r="CG24" s="206"/>
      <c r="CH24" s="206"/>
      <c r="CI24" s="206"/>
      <c r="CJ24" s="204">
        <v>1694.98</v>
      </c>
      <c r="CK24" s="204"/>
      <c r="CL24" s="204"/>
      <c r="CM24" s="204"/>
      <c r="CN24" s="204"/>
      <c r="CO24" s="204"/>
      <c r="CP24" s="204"/>
      <c r="CQ24" s="204"/>
      <c r="CR24" s="204"/>
      <c r="CS24" s="204">
        <v>11.76</v>
      </c>
      <c r="CT24" s="204"/>
      <c r="CU24" s="204"/>
      <c r="CV24" s="204"/>
      <c r="CW24" s="204"/>
      <c r="CX24" s="204"/>
      <c r="CY24" s="204"/>
      <c r="CZ24" s="204"/>
      <c r="DA24" s="204"/>
      <c r="DB24" s="211">
        <f>CJ24*3</f>
        <v>5084.9400000000005</v>
      </c>
      <c r="DC24" s="212"/>
      <c r="DD24" s="212"/>
      <c r="DE24" s="212"/>
      <c r="DF24" s="212"/>
      <c r="DG24" s="212"/>
      <c r="DH24" s="212"/>
      <c r="DI24" s="212"/>
      <c r="DJ24" s="213"/>
      <c r="DK24" s="204">
        <v>0</v>
      </c>
      <c r="DL24" s="204"/>
      <c r="DM24" s="204"/>
      <c r="DN24" s="204"/>
      <c r="DO24" s="204"/>
      <c r="DP24" s="204"/>
      <c r="DQ24" s="204"/>
      <c r="DR24" s="204"/>
      <c r="DS24" s="204"/>
      <c r="DT24" s="204">
        <v>0</v>
      </c>
      <c r="DU24" s="204"/>
      <c r="DV24" s="204"/>
      <c r="DW24" s="204"/>
      <c r="DX24" s="204"/>
      <c r="DY24" s="204"/>
      <c r="DZ24" s="204"/>
      <c r="EA24" s="204"/>
      <c r="EB24" s="204"/>
      <c r="EC24" s="204">
        <v>0</v>
      </c>
      <c r="ED24" s="204"/>
      <c r="EE24" s="204"/>
      <c r="EF24" s="204"/>
      <c r="EG24" s="204"/>
      <c r="EH24" s="204"/>
      <c r="EI24" s="204"/>
      <c r="EJ24" s="204"/>
      <c r="EK24" s="204"/>
      <c r="EL24" s="204">
        <v>0</v>
      </c>
      <c r="EM24" s="204"/>
      <c r="EN24" s="204"/>
      <c r="EO24" s="204"/>
      <c r="EP24" s="204"/>
      <c r="EQ24" s="204"/>
      <c r="ER24" s="204"/>
      <c r="ES24" s="204"/>
      <c r="ET24" s="204"/>
    </row>
    <row r="25" spans="1:150" s="207" customFormat="1" ht="12">
      <c r="A25" s="204">
        <v>2024</v>
      </c>
      <c r="B25" s="204"/>
      <c r="C25" s="204"/>
      <c r="D25" s="204"/>
      <c r="E25" s="204"/>
      <c r="F25" s="204"/>
      <c r="G25" s="204"/>
      <c r="H25" s="204"/>
      <c r="I25" s="206">
        <v>3.2556593399999998</v>
      </c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>
        <v>3.2556593399999998</v>
      </c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4">
        <v>100</v>
      </c>
      <c r="AF25" s="204"/>
      <c r="AG25" s="204"/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5">
        <f>AZ19*0.94</f>
        <v>7.9260799999999998</v>
      </c>
      <c r="BA25" s="205"/>
      <c r="BB25" s="205"/>
      <c r="BC25" s="205"/>
      <c r="BD25" s="205"/>
      <c r="BE25" s="205"/>
      <c r="BF25" s="205"/>
      <c r="BG25" s="205"/>
      <c r="BH25" s="205"/>
      <c r="BI25" s="206">
        <f>BI19/AZ19*AZ25</f>
        <v>0.24324003999999996</v>
      </c>
      <c r="BJ25" s="206"/>
      <c r="BK25" s="206"/>
      <c r="BL25" s="206"/>
      <c r="BM25" s="206"/>
      <c r="BN25" s="206"/>
      <c r="BO25" s="206"/>
      <c r="BP25" s="206"/>
      <c r="BQ25" s="206"/>
      <c r="BR25" s="205">
        <f>AZ23-AZ25</f>
        <v>0.25296000000000074</v>
      </c>
      <c r="BS25" s="204"/>
      <c r="BT25" s="204"/>
      <c r="BU25" s="204"/>
      <c r="BV25" s="204"/>
      <c r="BW25" s="204"/>
      <c r="BX25" s="204"/>
      <c r="BY25" s="204"/>
      <c r="BZ25" s="204"/>
      <c r="CA25" s="206">
        <f>BR25*BI23/AZ23</f>
        <v>7.7629800000000226E-3</v>
      </c>
      <c r="CB25" s="206"/>
      <c r="CC25" s="206"/>
      <c r="CD25" s="206"/>
      <c r="CE25" s="206"/>
      <c r="CF25" s="206"/>
      <c r="CG25" s="206"/>
      <c r="CH25" s="206"/>
      <c r="CI25" s="206"/>
      <c r="CJ25" s="204">
        <v>1694.98</v>
      </c>
      <c r="CK25" s="204"/>
      <c r="CL25" s="204"/>
      <c r="CM25" s="204"/>
      <c r="CN25" s="204"/>
      <c r="CO25" s="204"/>
      <c r="CP25" s="204"/>
      <c r="CQ25" s="204"/>
      <c r="CR25" s="204"/>
      <c r="CS25" s="204">
        <v>10.76</v>
      </c>
      <c r="CT25" s="204"/>
      <c r="CU25" s="204"/>
      <c r="CV25" s="204"/>
      <c r="CW25" s="204"/>
      <c r="CX25" s="204"/>
      <c r="CY25" s="204"/>
      <c r="CZ25" s="204"/>
      <c r="DA25" s="204"/>
      <c r="DB25" s="211">
        <f>CJ25*3</f>
        <v>5084.9400000000005</v>
      </c>
      <c r="DC25" s="212"/>
      <c r="DD25" s="212"/>
      <c r="DE25" s="212"/>
      <c r="DF25" s="212"/>
      <c r="DG25" s="212"/>
      <c r="DH25" s="212"/>
      <c r="DI25" s="212"/>
      <c r="DJ25" s="213"/>
      <c r="DK25" s="204">
        <v>0</v>
      </c>
      <c r="DL25" s="204"/>
      <c r="DM25" s="204"/>
      <c r="DN25" s="204"/>
      <c r="DO25" s="204"/>
      <c r="DP25" s="204"/>
      <c r="DQ25" s="204"/>
      <c r="DR25" s="204"/>
      <c r="DS25" s="204"/>
      <c r="DT25" s="204">
        <v>0</v>
      </c>
      <c r="DU25" s="204"/>
      <c r="DV25" s="204"/>
      <c r="DW25" s="204"/>
      <c r="DX25" s="204"/>
      <c r="DY25" s="204"/>
      <c r="DZ25" s="204"/>
      <c r="EA25" s="204"/>
      <c r="EB25" s="204"/>
      <c r="EC25" s="204">
        <v>0</v>
      </c>
      <c r="ED25" s="204"/>
      <c r="EE25" s="204"/>
      <c r="EF25" s="204"/>
      <c r="EG25" s="204"/>
      <c r="EH25" s="204"/>
      <c r="EI25" s="204"/>
      <c r="EJ25" s="204"/>
      <c r="EK25" s="204"/>
      <c r="EL25" s="204">
        <v>0</v>
      </c>
      <c r="EM25" s="204"/>
      <c r="EN25" s="204"/>
      <c r="EO25" s="204"/>
      <c r="EP25" s="204"/>
      <c r="EQ25" s="204"/>
      <c r="ER25" s="204"/>
      <c r="ES25" s="204"/>
      <c r="ET25" s="204"/>
    </row>
    <row r="26" spans="1:150" s="207" customFormat="1" ht="12">
      <c r="A26" s="204" t="s">
        <v>56</v>
      </c>
      <c r="B26" s="204"/>
      <c r="C26" s="204"/>
      <c r="D26" s="204"/>
      <c r="E26" s="204"/>
      <c r="F26" s="204"/>
      <c r="G26" s="204"/>
      <c r="H26" s="204"/>
      <c r="I26" s="206">
        <f>I21+I22+I23+I24+I25</f>
        <v>16.826224509999999</v>
      </c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6">
        <f>I26</f>
        <v>16.826224509999999</v>
      </c>
      <c r="U26" s="204"/>
      <c r="V26" s="204"/>
      <c r="W26" s="204"/>
      <c r="X26" s="204"/>
      <c r="Y26" s="204"/>
      <c r="Z26" s="204"/>
      <c r="AA26" s="204"/>
      <c r="AB26" s="204"/>
      <c r="AC26" s="204"/>
      <c r="AD26" s="204"/>
      <c r="AE26" s="204" t="s">
        <v>107</v>
      </c>
      <c r="AF26" s="204"/>
      <c r="AG26" s="204"/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5">
        <f>SUM(AZ21:AZ25)</f>
        <v>40.726560000000006</v>
      </c>
      <c r="BA26" s="205"/>
      <c r="BB26" s="205"/>
      <c r="BC26" s="205"/>
      <c r="BD26" s="205"/>
      <c r="BE26" s="205"/>
      <c r="BF26" s="205"/>
      <c r="BG26" s="205"/>
      <c r="BH26" s="205"/>
      <c r="BI26" s="206">
        <f>SUM(BI21:BI25)</f>
        <v>1.2498397799999998</v>
      </c>
      <c r="BJ26" s="206"/>
      <c r="BK26" s="206"/>
      <c r="BL26" s="206"/>
      <c r="BM26" s="206"/>
      <c r="BN26" s="206"/>
      <c r="BO26" s="206"/>
      <c r="BP26" s="206"/>
      <c r="BQ26" s="206"/>
      <c r="BR26" s="205">
        <f>SUM(BR21:BR25)</f>
        <v>0.92752000000000034</v>
      </c>
      <c r="BS26" s="204"/>
      <c r="BT26" s="204"/>
      <c r="BU26" s="204"/>
      <c r="BV26" s="204"/>
      <c r="BW26" s="204"/>
      <c r="BX26" s="204"/>
      <c r="BY26" s="204"/>
      <c r="BZ26" s="204"/>
      <c r="CA26" s="206">
        <f>SUM(CA22:CA25)</f>
        <v>2.5876600000000013E-2</v>
      </c>
      <c r="CB26" s="206"/>
      <c r="CC26" s="206"/>
      <c r="CD26" s="206"/>
      <c r="CE26" s="206"/>
      <c r="CF26" s="206"/>
      <c r="CG26" s="206"/>
      <c r="CH26" s="206"/>
      <c r="CI26" s="206"/>
      <c r="CJ26" s="204">
        <f>SUM(CJ21:CJ25)</f>
        <v>8474.9</v>
      </c>
      <c r="CK26" s="204"/>
      <c r="CL26" s="204"/>
      <c r="CM26" s="204"/>
      <c r="CN26" s="204"/>
      <c r="CO26" s="204"/>
      <c r="CP26" s="204"/>
      <c r="CQ26" s="204"/>
      <c r="CR26" s="204"/>
      <c r="CS26" s="218"/>
      <c r="CT26" s="218"/>
      <c r="CU26" s="218"/>
      <c r="CV26" s="218"/>
      <c r="CW26" s="218"/>
      <c r="CX26" s="218"/>
      <c r="CY26" s="218"/>
      <c r="CZ26" s="218"/>
      <c r="DA26" s="218"/>
      <c r="DB26" s="204">
        <f>SUM(DB21:DB25)</f>
        <v>25424.700000000004</v>
      </c>
      <c r="DC26" s="204"/>
      <c r="DD26" s="204"/>
      <c r="DE26" s="204"/>
      <c r="DF26" s="204"/>
      <c r="DG26" s="204"/>
      <c r="DH26" s="204"/>
      <c r="DI26" s="204"/>
      <c r="DJ26" s="204"/>
      <c r="DK26" s="204">
        <v>0</v>
      </c>
      <c r="DL26" s="204"/>
      <c r="DM26" s="204"/>
      <c r="DN26" s="204"/>
      <c r="DO26" s="204"/>
      <c r="DP26" s="204"/>
      <c r="DQ26" s="204"/>
      <c r="DR26" s="204"/>
      <c r="DS26" s="204"/>
      <c r="DT26" s="204">
        <v>0</v>
      </c>
      <c r="DU26" s="204"/>
      <c r="DV26" s="204"/>
      <c r="DW26" s="204"/>
      <c r="DX26" s="204"/>
      <c r="DY26" s="204"/>
      <c r="DZ26" s="204"/>
      <c r="EA26" s="204"/>
      <c r="EB26" s="204"/>
      <c r="EC26" s="204">
        <v>0</v>
      </c>
      <c r="ED26" s="204"/>
      <c r="EE26" s="204"/>
      <c r="EF26" s="204"/>
      <c r="EG26" s="204"/>
      <c r="EH26" s="204"/>
      <c r="EI26" s="204"/>
      <c r="EJ26" s="204"/>
      <c r="EK26" s="204"/>
      <c r="EL26" s="204">
        <v>0</v>
      </c>
      <c r="EM26" s="204"/>
      <c r="EN26" s="204"/>
      <c r="EO26" s="204"/>
      <c r="EP26" s="204"/>
      <c r="EQ26" s="204"/>
      <c r="ER26" s="204"/>
      <c r="ES26" s="204"/>
      <c r="ET26" s="204"/>
    </row>
    <row r="27" spans="1:150" s="214" customFormat="1"/>
    <row r="28" spans="1:150" s="214" customFormat="1"/>
    <row r="29" spans="1:150" s="214" customFormat="1"/>
    <row r="30" spans="1:150" s="214" customFormat="1"/>
    <row r="31" spans="1:150" s="214" customFormat="1"/>
    <row r="32" spans="1:150" s="214" customFormat="1">
      <c r="A32" s="215"/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</row>
    <row r="33" spans="1:1" s="217" customFormat="1" ht="11.25">
      <c r="A33" s="216" t="s">
        <v>60</v>
      </c>
    </row>
  </sheetData>
  <mergeCells count="209">
    <mergeCell ref="BR18:BZ18"/>
    <mergeCell ref="CA18:CI18"/>
    <mergeCell ref="AZ19:BH20"/>
    <mergeCell ref="DK18:DS18"/>
    <mergeCell ref="DT18:EB18"/>
    <mergeCell ref="BR19:BZ20"/>
    <mergeCell ref="CA19:CI20"/>
    <mergeCell ref="DK19:DS20"/>
    <mergeCell ref="DT19:EB20"/>
    <mergeCell ref="CJ19:CR20"/>
    <mergeCell ref="A18:H18"/>
    <mergeCell ref="I18:S18"/>
    <mergeCell ref="T18:AD18"/>
    <mergeCell ref="AE18:AY18"/>
    <mergeCell ref="AZ18:BH18"/>
    <mergeCell ref="BI18:BQ18"/>
    <mergeCell ref="EL17:ET17"/>
    <mergeCell ref="EC18:EK18"/>
    <mergeCell ref="EL18:ET18"/>
    <mergeCell ref="CJ15:CR18"/>
    <mergeCell ref="DT16:EB16"/>
    <mergeCell ref="EC16:EK16"/>
    <mergeCell ref="A16:H16"/>
    <mergeCell ref="I16:S16"/>
    <mergeCell ref="CA17:CI17"/>
    <mergeCell ref="DK17:DS17"/>
    <mergeCell ref="DT17:EB17"/>
    <mergeCell ref="EC17:EK17"/>
    <mergeCell ref="A17:H17"/>
    <mergeCell ref="I17:S17"/>
    <mergeCell ref="T17:AD17"/>
    <mergeCell ref="AE17:AY17"/>
    <mergeCell ref="AZ17:BH17"/>
    <mergeCell ref="BI17:BQ17"/>
    <mergeCell ref="T16:AD16"/>
    <mergeCell ref="AE16:AY16"/>
    <mergeCell ref="AZ16:BH16"/>
    <mergeCell ref="BI16:BQ16"/>
    <mergeCell ref="BR15:BZ15"/>
    <mergeCell ref="CA15:CI15"/>
    <mergeCell ref="DK15:DS15"/>
    <mergeCell ref="DT15:EB15"/>
    <mergeCell ref="EC15:EK15"/>
    <mergeCell ref="EL15:ET15"/>
    <mergeCell ref="DB15:DJ18"/>
    <mergeCell ref="BR16:BZ16"/>
    <mergeCell ref="CA16:CI16"/>
    <mergeCell ref="DK16:DS16"/>
    <mergeCell ref="EL16:ET16"/>
    <mergeCell ref="BR17:BZ17"/>
    <mergeCell ref="A15:H15"/>
    <mergeCell ref="I15:S15"/>
    <mergeCell ref="T15:AD15"/>
    <mergeCell ref="AE15:AY15"/>
    <mergeCell ref="AZ15:BH15"/>
    <mergeCell ref="BI15:BQ15"/>
    <mergeCell ref="DK13:EB13"/>
    <mergeCell ref="EC13:ET13"/>
    <mergeCell ref="A14:H14"/>
    <mergeCell ref="I14:S14"/>
    <mergeCell ref="T14:AD14"/>
    <mergeCell ref="AE14:AY14"/>
    <mergeCell ref="AZ14:BQ14"/>
    <mergeCell ref="BR14:CI14"/>
    <mergeCell ref="DK14:EB14"/>
    <mergeCell ref="EC14:ET14"/>
    <mergeCell ref="A13:H13"/>
    <mergeCell ref="I13:S13"/>
    <mergeCell ref="T13:AD13"/>
    <mergeCell ref="AE13:AY13"/>
    <mergeCell ref="AZ13:BQ13"/>
    <mergeCell ref="BR13:CI13"/>
    <mergeCell ref="AZ11:CI11"/>
    <mergeCell ref="DK11:ET11"/>
    <mergeCell ref="A12:H12"/>
    <mergeCell ref="I12:S12"/>
    <mergeCell ref="T12:AD12"/>
    <mergeCell ref="AE12:AY12"/>
    <mergeCell ref="AZ12:BQ12"/>
    <mergeCell ref="BR12:CI12"/>
    <mergeCell ref="DK12:EB12"/>
    <mergeCell ref="EC12:ET12"/>
    <mergeCell ref="A8:AD8"/>
    <mergeCell ref="A7:AD7"/>
    <mergeCell ref="A10:H10"/>
    <mergeCell ref="AE10:AY10"/>
    <mergeCell ref="I10:AD10"/>
    <mergeCell ref="A11:H11"/>
    <mergeCell ref="AE11:AY11"/>
    <mergeCell ref="I11:AD11"/>
    <mergeCell ref="AE3:ET3"/>
    <mergeCell ref="AZ9:ET9"/>
    <mergeCell ref="AZ10:CI10"/>
    <mergeCell ref="DK10:ET10"/>
    <mergeCell ref="A1:AD1"/>
    <mergeCell ref="A2:AD2"/>
    <mergeCell ref="AE1:ET1"/>
    <mergeCell ref="AE2:ET2"/>
    <mergeCell ref="A3:AD3"/>
    <mergeCell ref="A4:AD4"/>
    <mergeCell ref="EC19:EK20"/>
    <mergeCell ref="EL19:ET20"/>
    <mergeCell ref="BI19:BQ20"/>
    <mergeCell ref="A5:AD5"/>
    <mergeCell ref="AE4:ET6"/>
    <mergeCell ref="A6:AD6"/>
    <mergeCell ref="A9:H9"/>
    <mergeCell ref="AE9:AY9"/>
    <mergeCell ref="I9:AD9"/>
    <mergeCell ref="AE7:ET8"/>
    <mergeCell ref="A21:H21"/>
    <mergeCell ref="I21:S21"/>
    <mergeCell ref="T21:AD21"/>
    <mergeCell ref="AE21:AY21"/>
    <mergeCell ref="AZ21:BH21"/>
    <mergeCell ref="A19:H19"/>
    <mergeCell ref="A20:H20"/>
    <mergeCell ref="I19:S20"/>
    <mergeCell ref="T19:AD20"/>
    <mergeCell ref="AE19:AY20"/>
    <mergeCell ref="BI21:BQ21"/>
    <mergeCell ref="BR21:BZ21"/>
    <mergeCell ref="CA21:CI21"/>
    <mergeCell ref="DK21:DS21"/>
    <mergeCell ref="DT21:EB21"/>
    <mergeCell ref="EC21:EK21"/>
    <mergeCell ref="EL21:ET21"/>
    <mergeCell ref="A22:H22"/>
    <mergeCell ref="I22:S22"/>
    <mergeCell ref="T22:AD22"/>
    <mergeCell ref="AE22:AY22"/>
    <mergeCell ref="AZ22:BH22"/>
    <mergeCell ref="BI22:BQ22"/>
    <mergeCell ref="BR22:BZ22"/>
    <mergeCell ref="CA22:CI22"/>
    <mergeCell ref="DK22:DS22"/>
    <mergeCell ref="DT22:EB22"/>
    <mergeCell ref="EC22:EK22"/>
    <mergeCell ref="EL22:ET22"/>
    <mergeCell ref="A23:H23"/>
    <mergeCell ref="I23:S23"/>
    <mergeCell ref="T23:AD23"/>
    <mergeCell ref="AE23:AY23"/>
    <mergeCell ref="AZ23:BH23"/>
    <mergeCell ref="BI23:BQ23"/>
    <mergeCell ref="BR23:BZ23"/>
    <mergeCell ref="EC23:EK23"/>
    <mergeCell ref="EL23:ET23"/>
    <mergeCell ref="A24:H24"/>
    <mergeCell ref="I24:S24"/>
    <mergeCell ref="T24:AD24"/>
    <mergeCell ref="AE24:AY24"/>
    <mergeCell ref="AZ24:BH24"/>
    <mergeCell ref="BI24:BQ24"/>
    <mergeCell ref="BR24:BZ24"/>
    <mergeCell ref="CA24:CI24"/>
    <mergeCell ref="DK24:DS24"/>
    <mergeCell ref="DT24:EB24"/>
    <mergeCell ref="EC24:EK24"/>
    <mergeCell ref="CJ24:CR24"/>
    <mergeCell ref="CS24:DA24"/>
    <mergeCell ref="DB24:DJ24"/>
    <mergeCell ref="BR26:BZ26"/>
    <mergeCell ref="EL24:ET24"/>
    <mergeCell ref="A25:H25"/>
    <mergeCell ref="I25:S25"/>
    <mergeCell ref="T25:AD25"/>
    <mergeCell ref="AE25:AY25"/>
    <mergeCell ref="AZ25:BH25"/>
    <mergeCell ref="BI25:BQ25"/>
    <mergeCell ref="BR25:BZ25"/>
    <mergeCell ref="CA25:CI25"/>
    <mergeCell ref="A26:H26"/>
    <mergeCell ref="I26:S26"/>
    <mergeCell ref="T26:AD26"/>
    <mergeCell ref="AE26:AY26"/>
    <mergeCell ref="AZ26:BH26"/>
    <mergeCell ref="BI26:BQ26"/>
    <mergeCell ref="EC26:EK26"/>
    <mergeCell ref="EL26:ET26"/>
    <mergeCell ref="DT25:EB25"/>
    <mergeCell ref="EC25:EK25"/>
    <mergeCell ref="EL25:ET25"/>
    <mergeCell ref="DK25:DS25"/>
    <mergeCell ref="CJ10:DJ14"/>
    <mergeCell ref="CS15:DA18"/>
    <mergeCell ref="CA26:CI26"/>
    <mergeCell ref="DK26:DS26"/>
    <mergeCell ref="DT26:EB26"/>
    <mergeCell ref="CJ25:CR25"/>
    <mergeCell ref="CA23:CI23"/>
    <mergeCell ref="DK23:DS23"/>
    <mergeCell ref="DT23:EB23"/>
    <mergeCell ref="DB23:DJ23"/>
    <mergeCell ref="CS19:DA20"/>
    <mergeCell ref="DB19:DJ20"/>
    <mergeCell ref="CJ21:CR21"/>
    <mergeCell ref="CS21:DA21"/>
    <mergeCell ref="DB21:DJ21"/>
    <mergeCell ref="CS25:DA25"/>
    <mergeCell ref="DB25:DJ25"/>
    <mergeCell ref="CJ26:CR26"/>
    <mergeCell ref="CS26:DA26"/>
    <mergeCell ref="DB26:DJ26"/>
    <mergeCell ref="CJ22:CR22"/>
    <mergeCell ref="CS22:DA22"/>
    <mergeCell ref="DB22:DJ22"/>
    <mergeCell ref="CJ23:CR23"/>
    <mergeCell ref="CS23:DA23"/>
  </mergeCells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8"/>
  </sheetPr>
  <dimension ref="A1:DS10"/>
  <sheetViews>
    <sheetView workbookViewId="0">
      <selection activeCell="N28" sqref="N28"/>
    </sheetView>
  </sheetViews>
  <sheetFormatPr defaultColWidth="1.140625" defaultRowHeight="15.75"/>
  <cols>
    <col min="1" max="16384" width="1.140625" style="1"/>
  </cols>
  <sheetData>
    <row r="1" spans="1:123">
      <c r="A1" s="12" t="s">
        <v>61</v>
      </c>
    </row>
    <row r="3" spans="1:12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3" s="4" customFormat="1" ht="10.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N4" s="57" t="s">
        <v>9</v>
      </c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</row>
    <row r="6" spans="1:12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</row>
    <row r="7" spans="1:123" s="4" customFormat="1" ht="10.5">
      <c r="A7" s="57" t="s">
        <v>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N7" s="57" t="s">
        <v>9</v>
      </c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</row>
    <row r="9" spans="1:12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  <c r="DM9" s="55"/>
      <c r="DN9" s="55"/>
      <c r="DO9" s="55"/>
      <c r="DP9" s="55"/>
      <c r="DQ9" s="55"/>
      <c r="DR9" s="55"/>
      <c r="DS9" s="55"/>
    </row>
    <row r="10" spans="1:123" s="4" customFormat="1" ht="10.5">
      <c r="A10" s="57" t="s">
        <v>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N10" s="57" t="s">
        <v>9</v>
      </c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</row>
  </sheetData>
  <mergeCells count="12">
    <mergeCell ref="A4:BH4"/>
    <mergeCell ref="BN4:DS4"/>
    <mergeCell ref="A6:BH6"/>
    <mergeCell ref="A3:BH3"/>
    <mergeCell ref="BN3:DS3"/>
    <mergeCell ref="BN6:DS6"/>
    <mergeCell ref="A7:BH7"/>
    <mergeCell ref="BN7:DS7"/>
    <mergeCell ref="A9:BH9"/>
    <mergeCell ref="BN9:DS9"/>
    <mergeCell ref="A10:BH10"/>
    <mergeCell ref="BN10:DS10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8"/>
    <pageSetUpPr fitToPage="1"/>
  </sheetPr>
  <dimension ref="A1:CR38"/>
  <sheetViews>
    <sheetView topLeftCell="A7" workbookViewId="0">
      <selection activeCell="F22" sqref="F22"/>
    </sheetView>
  </sheetViews>
  <sheetFormatPr defaultColWidth="1.140625" defaultRowHeight="15.75"/>
  <cols>
    <col min="1" max="5" width="1.140625" style="1"/>
    <col min="6" max="6" width="41.28515625" style="17" customWidth="1"/>
    <col min="7" max="7" width="14.85546875" style="1" customWidth="1"/>
    <col min="8" max="86" width="1.140625" style="1"/>
    <col min="87" max="87" width="1.28515625" style="1" customWidth="1"/>
    <col min="88" max="16384" width="1.140625" style="1"/>
  </cols>
  <sheetData>
    <row r="1" spans="1:96" s="2" customFormat="1" ht="12.75">
      <c r="F1" s="17"/>
      <c r="CR1" s="3" t="s">
        <v>74</v>
      </c>
    </row>
    <row r="2" spans="1:96" s="2" customFormat="1" ht="12.75">
      <c r="F2" s="17"/>
      <c r="CR2" s="3" t="s">
        <v>0</v>
      </c>
    </row>
    <row r="3" spans="1:96" s="2" customFormat="1" ht="12.75">
      <c r="F3" s="17"/>
      <c r="CR3" s="3" t="s">
        <v>7</v>
      </c>
    </row>
    <row r="4" spans="1:96" s="2" customFormat="1" ht="12.75">
      <c r="F4" s="17"/>
      <c r="CR4" s="3" t="s">
        <v>8</v>
      </c>
    </row>
    <row r="5" spans="1:96" s="2" customFormat="1" ht="12.75">
      <c r="F5" s="17"/>
      <c r="CR5" s="3" t="s">
        <v>63</v>
      </c>
    </row>
    <row r="6" spans="1:96" s="2" customFormat="1" ht="12.75">
      <c r="F6" s="17"/>
      <c r="CR6" s="3" t="s">
        <v>1</v>
      </c>
    </row>
    <row r="10" spans="1:96" s="8" customFormat="1" ht="18.75">
      <c r="A10" s="53" t="s">
        <v>75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</row>
    <row r="11" spans="1:96" s="8" customFormat="1" ht="18.75">
      <c r="A11" s="53" t="s">
        <v>76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3"/>
      <c r="CF11" s="53"/>
      <c r="CG11" s="53"/>
      <c r="CH11" s="53"/>
      <c r="CI11" s="53"/>
      <c r="CJ11" s="53"/>
      <c r="CK11" s="53"/>
      <c r="CL11" s="53"/>
      <c r="CM11" s="53"/>
      <c r="CN11" s="53"/>
      <c r="CO11" s="53"/>
      <c r="CP11" s="53"/>
      <c r="CQ11" s="53"/>
      <c r="CR11" s="53"/>
    </row>
    <row r="15" spans="1:96">
      <c r="A15" s="124" t="s">
        <v>77</v>
      </c>
      <c r="B15" s="125"/>
      <c r="C15" s="125"/>
      <c r="D15" s="125"/>
      <c r="E15" s="126"/>
      <c r="F15" s="13" t="s">
        <v>78</v>
      </c>
      <c r="G15" s="18" t="s">
        <v>79</v>
      </c>
      <c r="H15" s="118" t="s">
        <v>80</v>
      </c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20"/>
      <c r="U15" s="118" t="s">
        <v>81</v>
      </c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20"/>
      <c r="AH15" s="127" t="s">
        <v>59</v>
      </c>
      <c r="AI15" s="128"/>
      <c r="AJ15" s="128"/>
      <c r="AK15" s="128"/>
      <c r="AL15" s="128"/>
      <c r="AM15" s="128"/>
      <c r="AN15" s="128"/>
      <c r="AO15" s="129"/>
      <c r="AP15" s="130" t="s">
        <v>82</v>
      </c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2"/>
    </row>
    <row r="16" spans="1:96">
      <c r="A16" s="133" t="s">
        <v>83</v>
      </c>
      <c r="B16" s="134"/>
      <c r="C16" s="134"/>
      <c r="D16" s="134"/>
      <c r="E16" s="135"/>
      <c r="F16" s="16" t="s">
        <v>84</v>
      </c>
      <c r="G16" s="19" t="s">
        <v>85</v>
      </c>
      <c r="H16" s="136" t="s">
        <v>84</v>
      </c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8"/>
      <c r="U16" s="136" t="s">
        <v>86</v>
      </c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8"/>
      <c r="AH16" s="112" t="s">
        <v>62</v>
      </c>
      <c r="AI16" s="113"/>
      <c r="AJ16" s="113"/>
      <c r="AK16" s="113"/>
      <c r="AL16" s="113"/>
      <c r="AM16" s="113"/>
      <c r="AN16" s="113"/>
      <c r="AO16" s="114"/>
      <c r="AP16" s="94" t="s">
        <v>87</v>
      </c>
      <c r="AQ16" s="95"/>
      <c r="AR16" s="95"/>
      <c r="AS16" s="95"/>
      <c r="AT16" s="95"/>
      <c r="AU16" s="95"/>
      <c r="AV16" s="95"/>
      <c r="AW16" s="95"/>
      <c r="AX16" s="95"/>
      <c r="AY16" s="95"/>
      <c r="AZ16" s="96"/>
      <c r="BA16" s="94" t="s">
        <v>88</v>
      </c>
      <c r="BB16" s="95"/>
      <c r="BC16" s="95"/>
      <c r="BD16" s="95"/>
      <c r="BE16" s="95"/>
      <c r="BF16" s="95"/>
      <c r="BG16" s="95"/>
      <c r="BH16" s="95"/>
      <c r="BI16" s="95"/>
      <c r="BJ16" s="95"/>
      <c r="BK16" s="96"/>
      <c r="BL16" s="94" t="s">
        <v>89</v>
      </c>
      <c r="BM16" s="95"/>
      <c r="BN16" s="95"/>
      <c r="BO16" s="95"/>
      <c r="BP16" s="95"/>
      <c r="BQ16" s="95"/>
      <c r="BR16" s="95"/>
      <c r="BS16" s="95"/>
      <c r="BT16" s="95"/>
      <c r="BU16" s="95"/>
      <c r="BV16" s="96"/>
      <c r="BW16" s="94" t="s">
        <v>90</v>
      </c>
      <c r="BX16" s="95"/>
      <c r="BY16" s="95"/>
      <c r="BZ16" s="95"/>
      <c r="CA16" s="95"/>
      <c r="CB16" s="95"/>
      <c r="CC16" s="95"/>
      <c r="CD16" s="95"/>
      <c r="CE16" s="95"/>
      <c r="CF16" s="95"/>
      <c r="CG16" s="96"/>
      <c r="CH16" s="94" t="s">
        <v>91</v>
      </c>
      <c r="CI16" s="95"/>
      <c r="CJ16" s="95"/>
      <c r="CK16" s="95"/>
      <c r="CL16" s="95"/>
      <c r="CM16" s="95"/>
      <c r="CN16" s="95"/>
      <c r="CO16" s="95"/>
      <c r="CP16" s="95"/>
      <c r="CQ16" s="95"/>
      <c r="CR16" s="96"/>
    </row>
    <row r="17" spans="1:96">
      <c r="A17" s="139"/>
      <c r="B17" s="55"/>
      <c r="C17" s="55"/>
      <c r="D17" s="55"/>
      <c r="E17" s="140"/>
      <c r="F17" s="14"/>
      <c r="G17" s="21"/>
      <c r="H17" s="82" t="s">
        <v>92</v>
      </c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4"/>
      <c r="U17" s="82" t="s">
        <v>93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4"/>
      <c r="AH17" s="115">
        <v>2019</v>
      </c>
      <c r="AI17" s="116"/>
      <c r="AJ17" s="116"/>
      <c r="AK17" s="116"/>
      <c r="AL17" s="116"/>
      <c r="AM17" s="116"/>
      <c r="AN17" s="116"/>
      <c r="AO17" s="117"/>
      <c r="AP17" s="115"/>
      <c r="AQ17" s="116"/>
      <c r="AR17" s="116"/>
      <c r="AS17" s="116"/>
      <c r="AT17" s="116"/>
      <c r="AU17" s="116"/>
      <c r="AV17" s="116"/>
      <c r="AW17" s="116"/>
      <c r="AX17" s="116"/>
      <c r="AY17" s="116"/>
      <c r="AZ17" s="117"/>
      <c r="BA17" s="115"/>
      <c r="BB17" s="116"/>
      <c r="BC17" s="116"/>
      <c r="BD17" s="116"/>
      <c r="BE17" s="116"/>
      <c r="BF17" s="116"/>
      <c r="BG17" s="116"/>
      <c r="BH17" s="116"/>
      <c r="BI17" s="116"/>
      <c r="BJ17" s="116"/>
      <c r="BK17" s="117"/>
      <c r="BL17" s="115"/>
      <c r="BM17" s="116"/>
      <c r="BN17" s="116"/>
      <c r="BO17" s="116"/>
      <c r="BP17" s="116"/>
      <c r="BQ17" s="116"/>
      <c r="BR17" s="116"/>
      <c r="BS17" s="116"/>
      <c r="BT17" s="116"/>
      <c r="BU17" s="116"/>
      <c r="BV17" s="117"/>
      <c r="BW17" s="115"/>
      <c r="BX17" s="116"/>
      <c r="BY17" s="116"/>
      <c r="BZ17" s="116"/>
      <c r="CA17" s="116"/>
      <c r="CB17" s="116"/>
      <c r="CC17" s="116"/>
      <c r="CD17" s="116"/>
      <c r="CE17" s="116"/>
      <c r="CF17" s="116"/>
      <c r="CG17" s="117"/>
      <c r="CH17" s="115"/>
      <c r="CI17" s="116"/>
      <c r="CJ17" s="116"/>
      <c r="CK17" s="116"/>
      <c r="CL17" s="116"/>
      <c r="CM17" s="116"/>
      <c r="CN17" s="116"/>
      <c r="CO17" s="116"/>
      <c r="CP17" s="116"/>
      <c r="CQ17" s="116"/>
      <c r="CR17" s="117"/>
    </row>
    <row r="18" spans="1:96">
      <c r="A18" s="141">
        <v>1</v>
      </c>
      <c r="B18" s="141"/>
      <c r="C18" s="141"/>
      <c r="D18" s="141"/>
      <c r="E18" s="141"/>
      <c r="F18" s="22">
        <v>2</v>
      </c>
      <c r="G18" s="23">
        <v>3</v>
      </c>
      <c r="H18" s="63">
        <v>4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>
        <v>5</v>
      </c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141">
        <v>6</v>
      </c>
      <c r="AI18" s="141"/>
      <c r="AJ18" s="141"/>
      <c r="AK18" s="141"/>
      <c r="AL18" s="141"/>
      <c r="AM18" s="141"/>
      <c r="AN18" s="141"/>
      <c r="AO18" s="141"/>
      <c r="AP18" s="141">
        <v>7</v>
      </c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>
        <v>8</v>
      </c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>
        <v>9</v>
      </c>
      <c r="BM18" s="141"/>
      <c r="BN18" s="141"/>
      <c r="BO18" s="141"/>
      <c r="BP18" s="141"/>
      <c r="BQ18" s="141"/>
      <c r="BR18" s="141"/>
      <c r="BS18" s="141"/>
      <c r="BT18" s="141"/>
      <c r="BU18" s="141"/>
      <c r="BV18" s="141"/>
      <c r="BW18" s="141">
        <v>10</v>
      </c>
      <c r="BX18" s="141"/>
      <c r="BY18" s="141"/>
      <c r="BZ18" s="141"/>
      <c r="CA18" s="141"/>
      <c r="CB18" s="141"/>
      <c r="CC18" s="141"/>
      <c r="CD18" s="141"/>
      <c r="CE18" s="141"/>
      <c r="CF18" s="141"/>
      <c r="CG18" s="141"/>
      <c r="CH18" s="141">
        <v>11</v>
      </c>
      <c r="CI18" s="141"/>
      <c r="CJ18" s="141"/>
      <c r="CK18" s="141"/>
      <c r="CL18" s="141"/>
      <c r="CM18" s="141"/>
      <c r="CN18" s="141"/>
      <c r="CO18" s="141"/>
      <c r="CP18" s="141"/>
      <c r="CQ18" s="141"/>
      <c r="CR18" s="141"/>
    </row>
    <row r="19" spans="1:96" ht="42" customHeight="1" thickBot="1">
      <c r="A19" s="142">
        <v>1</v>
      </c>
      <c r="B19" s="142"/>
      <c r="C19" s="142"/>
      <c r="D19" s="142"/>
      <c r="E19" s="142"/>
      <c r="F19" s="33" t="s">
        <v>165</v>
      </c>
      <c r="G19" s="34" t="s">
        <v>94</v>
      </c>
      <c r="H19" s="143" t="s">
        <v>95</v>
      </c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 t="s">
        <v>95</v>
      </c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4" t="s">
        <v>96</v>
      </c>
      <c r="AI19" s="144"/>
      <c r="AJ19" s="144"/>
      <c r="AK19" s="144"/>
      <c r="AL19" s="144"/>
      <c r="AM19" s="144"/>
      <c r="AN19" s="144"/>
      <c r="AO19" s="144"/>
      <c r="AP19" s="143">
        <v>13.26</v>
      </c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>
        <f>AP19-0.5</f>
        <v>12.76</v>
      </c>
      <c r="BB19" s="143"/>
      <c r="BC19" s="143"/>
      <c r="BD19" s="143"/>
      <c r="BE19" s="143"/>
      <c r="BF19" s="143"/>
      <c r="BG19" s="143"/>
      <c r="BH19" s="143"/>
      <c r="BI19" s="143"/>
      <c r="BJ19" s="143"/>
      <c r="BK19" s="143"/>
      <c r="BL19" s="143">
        <f>AP19-1.1</f>
        <v>12.16</v>
      </c>
      <c r="BM19" s="143"/>
      <c r="BN19" s="143"/>
      <c r="BO19" s="143"/>
      <c r="BP19" s="143"/>
      <c r="BQ19" s="143"/>
      <c r="BR19" s="143"/>
      <c r="BS19" s="143"/>
      <c r="BT19" s="143"/>
      <c r="BU19" s="143"/>
      <c r="BV19" s="143"/>
      <c r="BW19" s="143">
        <f>AP19-1.5</f>
        <v>11.76</v>
      </c>
      <c r="BX19" s="143"/>
      <c r="BY19" s="143"/>
      <c r="BZ19" s="143"/>
      <c r="CA19" s="143"/>
      <c r="CB19" s="143"/>
      <c r="CC19" s="143"/>
      <c r="CD19" s="143"/>
      <c r="CE19" s="143"/>
      <c r="CF19" s="143"/>
      <c r="CG19" s="143"/>
      <c r="CH19" s="143">
        <f>BA19-2</f>
        <v>10.76</v>
      </c>
      <c r="CI19" s="143"/>
      <c r="CJ19" s="143"/>
      <c r="CK19" s="143"/>
      <c r="CL19" s="143"/>
      <c r="CM19" s="143"/>
      <c r="CN19" s="143"/>
      <c r="CO19" s="143"/>
      <c r="CP19" s="143"/>
      <c r="CQ19" s="143"/>
      <c r="CR19" s="143"/>
    </row>
    <row r="20" spans="1:96" ht="37.15" customHeight="1" thickBot="1">
      <c r="A20" s="142">
        <v>2</v>
      </c>
      <c r="B20" s="142"/>
      <c r="C20" s="142"/>
      <c r="D20" s="142"/>
      <c r="E20" s="142"/>
      <c r="F20" s="24" t="s">
        <v>97</v>
      </c>
      <c r="G20" s="35" t="s">
        <v>94</v>
      </c>
      <c r="H20" s="143" t="s">
        <v>95</v>
      </c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 t="s">
        <v>95</v>
      </c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4" t="s">
        <v>107</v>
      </c>
      <c r="AI20" s="144"/>
      <c r="AJ20" s="144"/>
      <c r="AK20" s="144"/>
      <c r="AL20" s="144"/>
      <c r="AM20" s="144"/>
      <c r="AN20" s="144"/>
      <c r="AO20" s="144"/>
      <c r="AP20" s="143" t="s">
        <v>107</v>
      </c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 t="s">
        <v>107</v>
      </c>
      <c r="BB20" s="143"/>
      <c r="BC20" s="143"/>
      <c r="BD20" s="143"/>
      <c r="BE20" s="143"/>
      <c r="BF20" s="143"/>
      <c r="BG20" s="143"/>
      <c r="BH20" s="143"/>
      <c r="BI20" s="143"/>
      <c r="BJ20" s="143"/>
      <c r="BK20" s="143"/>
      <c r="BL20" s="143" t="s">
        <v>107</v>
      </c>
      <c r="BM20" s="143"/>
      <c r="BN20" s="143"/>
      <c r="BO20" s="143"/>
      <c r="BP20" s="143"/>
      <c r="BQ20" s="143"/>
      <c r="BR20" s="143"/>
      <c r="BS20" s="143"/>
      <c r="BT20" s="143"/>
      <c r="BU20" s="143"/>
      <c r="BV20" s="143"/>
      <c r="BW20" s="143" t="s">
        <v>107</v>
      </c>
      <c r="BX20" s="143"/>
      <c r="BY20" s="143"/>
      <c r="BZ20" s="143"/>
      <c r="CA20" s="143"/>
      <c r="CB20" s="143"/>
      <c r="CC20" s="143"/>
      <c r="CD20" s="143"/>
      <c r="CE20" s="143"/>
      <c r="CF20" s="143"/>
      <c r="CG20" s="143"/>
      <c r="CH20" s="143" t="s">
        <v>107</v>
      </c>
      <c r="CI20" s="143"/>
      <c r="CJ20" s="143"/>
      <c r="CK20" s="143"/>
      <c r="CL20" s="143"/>
      <c r="CM20" s="143"/>
      <c r="CN20" s="143"/>
      <c r="CO20" s="143"/>
      <c r="CP20" s="143"/>
      <c r="CQ20" s="143"/>
      <c r="CR20" s="143"/>
    </row>
    <row r="21" spans="1:96" ht="79.900000000000006" customHeight="1" thickBot="1">
      <c r="A21" s="142">
        <v>3</v>
      </c>
      <c r="B21" s="142"/>
      <c r="C21" s="142"/>
      <c r="D21" s="142"/>
      <c r="E21" s="142"/>
      <c r="F21" s="24" t="s">
        <v>98</v>
      </c>
      <c r="G21" s="35" t="s">
        <v>99</v>
      </c>
      <c r="H21" s="143" t="s">
        <v>95</v>
      </c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 t="s">
        <v>95</v>
      </c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4" t="s">
        <v>100</v>
      </c>
      <c r="AI21" s="144"/>
      <c r="AJ21" s="144"/>
      <c r="AK21" s="144"/>
      <c r="AL21" s="144"/>
      <c r="AM21" s="144"/>
      <c r="AN21" s="144"/>
      <c r="AO21" s="144"/>
      <c r="AP21" s="143">
        <v>100</v>
      </c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>
        <v>100</v>
      </c>
      <c r="BB21" s="143"/>
      <c r="BC21" s="143"/>
      <c r="BD21" s="143"/>
      <c r="BE21" s="143"/>
      <c r="BF21" s="143"/>
      <c r="BG21" s="143"/>
      <c r="BH21" s="143"/>
      <c r="BI21" s="143"/>
      <c r="BJ21" s="143"/>
      <c r="BK21" s="143"/>
      <c r="BL21" s="143">
        <v>100</v>
      </c>
      <c r="BM21" s="143"/>
      <c r="BN21" s="143"/>
      <c r="BO21" s="143"/>
      <c r="BP21" s="143"/>
      <c r="BQ21" s="143"/>
      <c r="BR21" s="143"/>
      <c r="BS21" s="143"/>
      <c r="BT21" s="143"/>
      <c r="BU21" s="143"/>
      <c r="BV21" s="143"/>
      <c r="BW21" s="143">
        <v>100</v>
      </c>
      <c r="BX21" s="143"/>
      <c r="BY21" s="143"/>
      <c r="BZ21" s="143"/>
      <c r="CA21" s="143"/>
      <c r="CB21" s="143"/>
      <c r="CC21" s="143"/>
      <c r="CD21" s="143"/>
      <c r="CE21" s="143"/>
      <c r="CF21" s="143"/>
      <c r="CG21" s="143"/>
      <c r="CH21" s="143">
        <v>100</v>
      </c>
      <c r="CI21" s="143"/>
      <c r="CJ21" s="143"/>
      <c r="CK21" s="143"/>
      <c r="CL21" s="143"/>
      <c r="CM21" s="143"/>
      <c r="CN21" s="143"/>
      <c r="CO21" s="143"/>
      <c r="CP21" s="143"/>
      <c r="CQ21" s="143"/>
      <c r="CR21" s="143"/>
    </row>
    <row r="22" spans="1:96" ht="75" customHeight="1" thickBot="1">
      <c r="A22" s="142">
        <v>4</v>
      </c>
      <c r="B22" s="142"/>
      <c r="C22" s="142"/>
      <c r="D22" s="142"/>
      <c r="E22" s="142"/>
      <c r="F22" s="24" t="s">
        <v>101</v>
      </c>
      <c r="G22" s="35" t="s">
        <v>99</v>
      </c>
      <c r="H22" s="143" t="s">
        <v>95</v>
      </c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 t="s">
        <v>95</v>
      </c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4" t="s">
        <v>100</v>
      </c>
      <c r="AI22" s="144"/>
      <c r="AJ22" s="144"/>
      <c r="AK22" s="144"/>
      <c r="AL22" s="144"/>
      <c r="AM22" s="144"/>
      <c r="AN22" s="144"/>
      <c r="AO22" s="144"/>
      <c r="AP22" s="143">
        <v>100</v>
      </c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>
        <v>100</v>
      </c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>
        <v>100</v>
      </c>
      <c r="BM22" s="143"/>
      <c r="BN22" s="143"/>
      <c r="BO22" s="143"/>
      <c r="BP22" s="143"/>
      <c r="BQ22" s="143"/>
      <c r="BR22" s="143"/>
      <c r="BS22" s="143"/>
      <c r="BT22" s="143"/>
      <c r="BU22" s="143"/>
      <c r="BV22" s="143"/>
      <c r="BW22" s="143">
        <v>100</v>
      </c>
      <c r="BX22" s="143"/>
      <c r="BY22" s="143"/>
      <c r="BZ22" s="143"/>
      <c r="CA22" s="143"/>
      <c r="CB22" s="143"/>
      <c r="CC22" s="143"/>
      <c r="CD22" s="143"/>
      <c r="CE22" s="143"/>
      <c r="CF22" s="143"/>
      <c r="CG22" s="143"/>
      <c r="CH22" s="143">
        <v>100</v>
      </c>
      <c r="CI22" s="143"/>
      <c r="CJ22" s="143"/>
      <c r="CK22" s="143"/>
      <c r="CL22" s="143"/>
      <c r="CM22" s="143"/>
      <c r="CN22" s="143"/>
      <c r="CO22" s="143"/>
      <c r="CP22" s="143"/>
      <c r="CQ22" s="143"/>
      <c r="CR22" s="143"/>
    </row>
    <row r="23" spans="1:96" ht="71.45" customHeight="1" thickBot="1">
      <c r="A23" s="142">
        <v>5</v>
      </c>
      <c r="B23" s="142"/>
      <c r="C23" s="142"/>
      <c r="D23" s="142"/>
      <c r="E23" s="142"/>
      <c r="F23" s="24" t="s">
        <v>102</v>
      </c>
      <c r="G23" s="35" t="s">
        <v>103</v>
      </c>
      <c r="H23" s="143" t="s">
        <v>95</v>
      </c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 t="s">
        <v>95</v>
      </c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4" t="s">
        <v>104</v>
      </c>
      <c r="AI23" s="144"/>
      <c r="AJ23" s="144"/>
      <c r="AK23" s="144"/>
      <c r="AL23" s="144"/>
      <c r="AM23" s="144"/>
      <c r="AN23" s="144"/>
      <c r="AO23" s="144"/>
      <c r="AP23" s="143">
        <v>30</v>
      </c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>
        <v>30</v>
      </c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>
        <v>30</v>
      </c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>
        <v>30</v>
      </c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>
        <v>20</v>
      </c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</row>
    <row r="24" spans="1:96" ht="132.6" customHeight="1" thickBot="1">
      <c r="A24" s="142">
        <v>6</v>
      </c>
      <c r="B24" s="142"/>
      <c r="C24" s="142"/>
      <c r="D24" s="142"/>
      <c r="E24" s="142"/>
      <c r="F24" s="24" t="s">
        <v>105</v>
      </c>
      <c r="G24" s="35" t="s">
        <v>106</v>
      </c>
      <c r="H24" s="143" t="s">
        <v>95</v>
      </c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 t="s">
        <v>95</v>
      </c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4" t="s">
        <v>107</v>
      </c>
      <c r="AI24" s="144"/>
      <c r="AJ24" s="144"/>
      <c r="AK24" s="144"/>
      <c r="AL24" s="144"/>
      <c r="AM24" s="144"/>
      <c r="AN24" s="144"/>
      <c r="AO24" s="144"/>
      <c r="AP24" s="143" t="s">
        <v>107</v>
      </c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 t="s">
        <v>107</v>
      </c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 t="s">
        <v>107</v>
      </c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 t="s">
        <v>107</v>
      </c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 t="s">
        <v>107</v>
      </c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</row>
    <row r="25" spans="1:96" ht="132" customHeight="1">
      <c r="A25" s="142">
        <v>7</v>
      </c>
      <c r="B25" s="142"/>
      <c r="C25" s="142"/>
      <c r="D25" s="142"/>
      <c r="E25" s="142"/>
      <c r="F25" s="25" t="s">
        <v>108</v>
      </c>
      <c r="G25" s="36" t="s">
        <v>109</v>
      </c>
      <c r="H25" s="143" t="s">
        <v>95</v>
      </c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 t="s">
        <v>95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4" t="s">
        <v>107</v>
      </c>
      <c r="AI25" s="144"/>
      <c r="AJ25" s="144"/>
      <c r="AK25" s="144"/>
      <c r="AL25" s="144"/>
      <c r="AM25" s="144"/>
      <c r="AN25" s="144"/>
      <c r="AO25" s="144"/>
      <c r="AP25" s="143" t="s">
        <v>107</v>
      </c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 t="s">
        <v>107</v>
      </c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 t="s">
        <v>107</v>
      </c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 t="s">
        <v>107</v>
      </c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 t="s">
        <v>107</v>
      </c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</row>
    <row r="26" spans="1:96">
      <c r="A26" s="142" t="s">
        <v>110</v>
      </c>
      <c r="B26" s="142"/>
      <c r="C26" s="142"/>
      <c r="D26" s="142"/>
      <c r="E26" s="142"/>
      <c r="F26" s="37" t="s">
        <v>111</v>
      </c>
      <c r="G26" s="38" t="s">
        <v>107</v>
      </c>
      <c r="H26" s="145" t="s">
        <v>95</v>
      </c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 t="s">
        <v>95</v>
      </c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6"/>
      <c r="AI26" s="146"/>
      <c r="AJ26" s="146"/>
      <c r="AK26" s="146"/>
      <c r="AL26" s="146"/>
      <c r="AM26" s="146"/>
      <c r="AN26" s="146"/>
      <c r="AO26" s="146"/>
      <c r="AP26" s="145" t="s">
        <v>107</v>
      </c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 t="s">
        <v>107</v>
      </c>
      <c r="BB26" s="145"/>
      <c r="BC26" s="145"/>
      <c r="BD26" s="145"/>
      <c r="BE26" s="145"/>
      <c r="BF26" s="145"/>
      <c r="BG26" s="145"/>
      <c r="BH26" s="145"/>
      <c r="BI26" s="145"/>
      <c r="BJ26" s="145"/>
      <c r="BK26" s="145"/>
      <c r="BL26" s="145" t="s">
        <v>107</v>
      </c>
      <c r="BM26" s="145"/>
      <c r="BN26" s="145"/>
      <c r="BO26" s="145"/>
      <c r="BP26" s="145"/>
      <c r="BQ26" s="145"/>
      <c r="BR26" s="145"/>
      <c r="BS26" s="145"/>
      <c r="BT26" s="145"/>
      <c r="BU26" s="145"/>
      <c r="BV26" s="145"/>
      <c r="BW26" s="145" t="s">
        <v>107</v>
      </c>
      <c r="BX26" s="145"/>
      <c r="BY26" s="145"/>
      <c r="BZ26" s="145"/>
      <c r="CA26" s="145"/>
      <c r="CB26" s="145"/>
      <c r="CC26" s="145"/>
      <c r="CD26" s="145"/>
      <c r="CE26" s="145"/>
      <c r="CF26" s="145"/>
      <c r="CG26" s="145"/>
      <c r="CH26" s="145" t="s">
        <v>107</v>
      </c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</row>
    <row r="37" spans="1:6">
      <c r="A37" s="5"/>
      <c r="B37" s="5"/>
      <c r="C37" s="5"/>
      <c r="D37" s="5"/>
      <c r="E37" s="5"/>
      <c r="F37" s="15"/>
    </row>
    <row r="38" spans="1:6" s="2" customFormat="1" ht="12.75">
      <c r="A38" s="26" t="s">
        <v>60</v>
      </c>
      <c r="F38" s="17"/>
    </row>
  </sheetData>
  <mergeCells count="106">
    <mergeCell ref="CH26:CR26"/>
    <mergeCell ref="BW25:CG25"/>
    <mergeCell ref="CH25:CR25"/>
    <mergeCell ref="A26:E26"/>
    <mergeCell ref="H26:T26"/>
    <mergeCell ref="U26:AG26"/>
    <mergeCell ref="AH26:AO26"/>
    <mergeCell ref="AP26:AZ26"/>
    <mergeCell ref="BA26:BK26"/>
    <mergeCell ref="BL26:BV26"/>
    <mergeCell ref="BW26:CG26"/>
    <mergeCell ref="BL24:BV24"/>
    <mergeCell ref="BW24:CG24"/>
    <mergeCell ref="CH24:CR24"/>
    <mergeCell ref="A25:E25"/>
    <mergeCell ref="H25:T25"/>
    <mergeCell ref="U25:AG25"/>
    <mergeCell ref="AH25:AO25"/>
    <mergeCell ref="AP25:AZ25"/>
    <mergeCell ref="BA25:BK25"/>
    <mergeCell ref="BL25:BV25"/>
    <mergeCell ref="A24:E24"/>
    <mergeCell ref="H24:T24"/>
    <mergeCell ref="U24:AG24"/>
    <mergeCell ref="AH24:AO24"/>
    <mergeCell ref="AP24:AZ24"/>
    <mergeCell ref="BA24:BK24"/>
    <mergeCell ref="CH22:CR22"/>
    <mergeCell ref="A23:E23"/>
    <mergeCell ref="H23:T23"/>
    <mergeCell ref="U23:AG23"/>
    <mergeCell ref="AH23:AO23"/>
    <mergeCell ref="AP23:AZ23"/>
    <mergeCell ref="BA23:BK23"/>
    <mergeCell ref="BL23:BV23"/>
    <mergeCell ref="BW23:CG23"/>
    <mergeCell ref="CH23:CR23"/>
    <mergeCell ref="BW21:CG21"/>
    <mergeCell ref="CH21:CR21"/>
    <mergeCell ref="A22:E22"/>
    <mergeCell ref="H22:T22"/>
    <mergeCell ref="U22:AG22"/>
    <mergeCell ref="AH22:AO22"/>
    <mergeCell ref="AP22:AZ22"/>
    <mergeCell ref="BA22:BK22"/>
    <mergeCell ref="BL22:BV22"/>
    <mergeCell ref="BW22:CG22"/>
    <mergeCell ref="BL20:BV20"/>
    <mergeCell ref="BW20:CG20"/>
    <mergeCell ref="CH20:CR20"/>
    <mergeCell ref="A21:E21"/>
    <mergeCell ref="H21:T21"/>
    <mergeCell ref="U21:AG21"/>
    <mergeCell ref="AH21:AO21"/>
    <mergeCell ref="AP21:AZ21"/>
    <mergeCell ref="BA21:BK21"/>
    <mergeCell ref="BL21:BV21"/>
    <mergeCell ref="A20:E20"/>
    <mergeCell ref="H20:T20"/>
    <mergeCell ref="U20:AG20"/>
    <mergeCell ref="AH20:AO20"/>
    <mergeCell ref="AP20:AZ20"/>
    <mergeCell ref="BA20:BK20"/>
    <mergeCell ref="CH18:CR18"/>
    <mergeCell ref="A19:E19"/>
    <mergeCell ref="H19:T19"/>
    <mergeCell ref="U19:AG19"/>
    <mergeCell ref="AH19:AO19"/>
    <mergeCell ref="AP19:AZ19"/>
    <mergeCell ref="BA19:BK19"/>
    <mergeCell ref="BL19:BV19"/>
    <mergeCell ref="BW19:CG19"/>
    <mergeCell ref="CH19:CR19"/>
    <mergeCell ref="BW17:CG17"/>
    <mergeCell ref="CH17:CR17"/>
    <mergeCell ref="A18:E18"/>
    <mergeCell ref="H18:T18"/>
    <mergeCell ref="U18:AG18"/>
    <mergeCell ref="AH18:AO18"/>
    <mergeCell ref="AP18:AZ18"/>
    <mergeCell ref="BA18:BK18"/>
    <mergeCell ref="BL18:BV18"/>
    <mergeCell ref="BW18:CG18"/>
    <mergeCell ref="BL16:BV16"/>
    <mergeCell ref="BW16:CG16"/>
    <mergeCell ref="CH16:CR16"/>
    <mergeCell ref="A17:E17"/>
    <mergeCell ref="H17:T17"/>
    <mergeCell ref="U17:AG17"/>
    <mergeCell ref="AH17:AO17"/>
    <mergeCell ref="AP17:AZ17"/>
    <mergeCell ref="BA17:BK17"/>
    <mergeCell ref="BL17:BV17"/>
    <mergeCell ref="A16:E16"/>
    <mergeCell ref="H16:T16"/>
    <mergeCell ref="U16:AG16"/>
    <mergeCell ref="AH16:AO16"/>
    <mergeCell ref="AP16:AZ16"/>
    <mergeCell ref="BA16:BK16"/>
    <mergeCell ref="A10:CR10"/>
    <mergeCell ref="A11:CR11"/>
    <mergeCell ref="A15:E15"/>
    <mergeCell ref="H15:T15"/>
    <mergeCell ref="U15:AG15"/>
    <mergeCell ref="AH15:AO15"/>
    <mergeCell ref="AP15:CR15"/>
  </mergeCells>
  <printOptions horizontalCentered="1" verticalCentered="1"/>
  <pageMargins left="0.23622047244094491" right="0" top="0" bottom="0" header="0" footer="0"/>
  <pageSetup paperSize="9" scale="66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8"/>
    <pageSetUpPr fitToPage="1"/>
  </sheetPr>
  <dimension ref="A1:GS68"/>
  <sheetViews>
    <sheetView topLeftCell="A17" zoomScale="90" zoomScaleNormal="90" workbookViewId="0">
      <selection activeCell="EC48" sqref="EC48"/>
    </sheetView>
  </sheetViews>
  <sheetFormatPr defaultColWidth="1.140625" defaultRowHeight="15.75"/>
  <cols>
    <col min="1" max="16" width="1.140625" style="1"/>
    <col min="17" max="17" width="18.7109375" style="1" customWidth="1"/>
    <col min="18" max="22" width="1.140625" style="1"/>
    <col min="23" max="29" width="1.140625" style="32"/>
    <col min="30" max="16384" width="1.140625" style="1"/>
  </cols>
  <sheetData>
    <row r="1" spans="1:201" s="2" customFormat="1" ht="11.25">
      <c r="W1" s="29"/>
      <c r="X1" s="29"/>
      <c r="Y1" s="29"/>
      <c r="Z1" s="29"/>
      <c r="AA1" s="29"/>
      <c r="AB1" s="29"/>
      <c r="AC1" s="29"/>
      <c r="GS1" s="3" t="s">
        <v>112</v>
      </c>
    </row>
    <row r="2" spans="1:201" s="2" customFormat="1" ht="11.25">
      <c r="W2" s="29"/>
      <c r="X2" s="29"/>
      <c r="Y2" s="29"/>
      <c r="Z2" s="29"/>
      <c r="AA2" s="29"/>
      <c r="AB2" s="29"/>
      <c r="AC2" s="29"/>
      <c r="GS2" s="3" t="s">
        <v>0</v>
      </c>
    </row>
    <row r="3" spans="1:201" s="2" customFormat="1" ht="11.25">
      <c r="W3" s="29"/>
      <c r="X3" s="29"/>
      <c r="Y3" s="29"/>
      <c r="Z3" s="29"/>
      <c r="AA3" s="29"/>
      <c r="AB3" s="29"/>
      <c r="AC3" s="29"/>
      <c r="GS3" s="3" t="s">
        <v>7</v>
      </c>
    </row>
    <row r="4" spans="1:201" s="2" customFormat="1" ht="11.25">
      <c r="W4" s="29"/>
      <c r="X4" s="29"/>
      <c r="Y4" s="29"/>
      <c r="Z4" s="29"/>
      <c r="AA4" s="29"/>
      <c r="AB4" s="29"/>
      <c r="AC4" s="29"/>
      <c r="GS4" s="3" t="s">
        <v>8</v>
      </c>
    </row>
    <row r="5" spans="1:201" s="2" customFormat="1" ht="11.25">
      <c r="W5" s="29"/>
      <c r="X5" s="29"/>
      <c r="Y5" s="29"/>
      <c r="Z5" s="29"/>
      <c r="AA5" s="29"/>
      <c r="AB5" s="29"/>
      <c r="AC5" s="29"/>
      <c r="GS5" s="3" t="s">
        <v>63</v>
      </c>
    </row>
    <row r="6" spans="1:201" s="2" customFormat="1" ht="11.25">
      <c r="W6" s="29"/>
      <c r="X6" s="29"/>
      <c r="Y6" s="29"/>
      <c r="Z6" s="29"/>
      <c r="AA6" s="29"/>
      <c r="AB6" s="29"/>
      <c r="AC6" s="29"/>
      <c r="GS6" s="3" t="s">
        <v>1</v>
      </c>
    </row>
    <row r="10" spans="1:201" s="27" customFormat="1">
      <c r="A10" s="148" t="s">
        <v>113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</row>
    <row r="11" spans="1:201" s="27" customFormat="1">
      <c r="A11" s="148" t="s">
        <v>114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  <c r="CM11" s="148"/>
      <c r="CN11" s="148"/>
      <c r="CO11" s="148"/>
      <c r="CP11" s="148"/>
      <c r="CQ11" s="148"/>
      <c r="CR11" s="148"/>
      <c r="CS11" s="148"/>
      <c r="CT11" s="148"/>
      <c r="CU11" s="148"/>
      <c r="CV11" s="148"/>
      <c r="CW11" s="148"/>
      <c r="CX11" s="148"/>
      <c r="CY11" s="148"/>
      <c r="CZ11" s="148"/>
      <c r="DA11" s="148"/>
      <c r="DB11" s="148"/>
      <c r="DC11" s="148"/>
      <c r="DD11" s="148"/>
      <c r="DE11" s="148"/>
      <c r="DF11" s="148"/>
      <c r="DG11" s="148"/>
      <c r="DH11" s="148"/>
      <c r="DI11" s="148"/>
      <c r="DJ11" s="148"/>
      <c r="DK11" s="148"/>
      <c r="DL11" s="148"/>
      <c r="DM11" s="148"/>
      <c r="DN11" s="148"/>
      <c r="DO11" s="148"/>
      <c r="DP11" s="148"/>
      <c r="DQ11" s="148"/>
      <c r="DR11" s="148"/>
      <c r="DS11" s="148"/>
      <c r="DT11" s="148"/>
      <c r="DU11" s="148"/>
      <c r="DV11" s="148"/>
      <c r="DW11" s="148"/>
      <c r="DX11" s="148"/>
      <c r="DY11" s="148"/>
      <c r="DZ11" s="148"/>
      <c r="EA11" s="148"/>
      <c r="EB11" s="148"/>
      <c r="EC11" s="148"/>
      <c r="ED11" s="148"/>
      <c r="EE11" s="148"/>
      <c r="EF11" s="148"/>
      <c r="EG11" s="148"/>
      <c r="EH11" s="148"/>
      <c r="EI11" s="148"/>
      <c r="EJ11" s="148"/>
      <c r="EK11" s="148"/>
      <c r="EL11" s="148"/>
      <c r="EM11" s="148"/>
      <c r="EN11" s="148"/>
      <c r="EO11" s="148"/>
      <c r="EP11" s="148"/>
      <c r="EQ11" s="148"/>
      <c r="ER11" s="148"/>
      <c r="ES11" s="148"/>
      <c r="ET11" s="148"/>
      <c r="EU11" s="148"/>
      <c r="EV11" s="148"/>
      <c r="EW11" s="148"/>
      <c r="EX11" s="148"/>
      <c r="EY11" s="148"/>
      <c r="EZ11" s="148"/>
      <c r="FA11" s="148"/>
      <c r="FB11" s="148"/>
      <c r="FC11" s="148"/>
      <c r="FD11" s="148"/>
      <c r="FE11" s="148"/>
      <c r="FF11" s="148"/>
      <c r="FG11" s="148"/>
      <c r="FH11" s="148"/>
      <c r="FI11" s="148"/>
      <c r="FJ11" s="148"/>
      <c r="FK11" s="148"/>
      <c r="FL11" s="148"/>
      <c r="FM11" s="148"/>
      <c r="FN11" s="148"/>
      <c r="FO11" s="148"/>
      <c r="FP11" s="148"/>
      <c r="FQ11" s="148"/>
      <c r="FR11" s="148"/>
      <c r="FS11" s="148"/>
      <c r="FT11" s="148"/>
      <c r="FU11" s="148"/>
      <c r="FV11" s="148"/>
      <c r="FW11" s="148"/>
      <c r="FX11" s="148"/>
      <c r="FY11" s="148"/>
      <c r="FZ11" s="148"/>
      <c r="GA11" s="148"/>
      <c r="GB11" s="148"/>
      <c r="GC11" s="148"/>
      <c r="GD11" s="148"/>
      <c r="GE11" s="148"/>
      <c r="GF11" s="148"/>
      <c r="GG11" s="148"/>
      <c r="GH11" s="148"/>
      <c r="GI11" s="148"/>
      <c r="GJ11" s="148"/>
      <c r="GK11" s="148"/>
      <c r="GL11" s="148"/>
      <c r="GM11" s="148"/>
      <c r="GN11" s="148"/>
      <c r="GO11" s="148"/>
      <c r="GP11" s="148"/>
      <c r="GQ11" s="148"/>
      <c r="GR11" s="148"/>
      <c r="GS11" s="148"/>
    </row>
    <row r="12" spans="1:201" s="17" customFormat="1" ht="12.75">
      <c r="W12" s="30"/>
      <c r="X12" s="30"/>
      <c r="Y12" s="30"/>
      <c r="Z12" s="30"/>
      <c r="AA12" s="30"/>
      <c r="AB12" s="30"/>
      <c r="AC12" s="30"/>
    </row>
    <row r="13" spans="1:201" s="17" customFormat="1" ht="12.75">
      <c r="W13" s="30"/>
      <c r="X13" s="30"/>
      <c r="Y13" s="30"/>
      <c r="Z13" s="30"/>
      <c r="AA13" s="30"/>
      <c r="AB13" s="30"/>
      <c r="AC13" s="30"/>
    </row>
    <row r="14" spans="1:201" s="17" customFormat="1" ht="12.75">
      <c r="W14" s="30"/>
      <c r="X14" s="30"/>
      <c r="Y14" s="30"/>
      <c r="Z14" s="30"/>
      <c r="AA14" s="30"/>
      <c r="AB14" s="30"/>
      <c r="AC14" s="30"/>
    </row>
    <row r="15" spans="1:201" s="20" customFormat="1" ht="12">
      <c r="A15" s="118" t="s">
        <v>77</v>
      </c>
      <c r="B15" s="119"/>
      <c r="C15" s="120"/>
      <c r="D15" s="118" t="s">
        <v>115</v>
      </c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20"/>
      <c r="R15" s="118" t="s">
        <v>116</v>
      </c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20"/>
      <c r="BG15" s="118" t="s">
        <v>117</v>
      </c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20"/>
      <c r="EN15" s="118" t="s">
        <v>118</v>
      </c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20"/>
      <c r="FC15" s="118" t="s">
        <v>119</v>
      </c>
      <c r="FD15" s="119"/>
      <c r="FE15" s="119"/>
      <c r="FF15" s="119"/>
      <c r="FG15" s="120"/>
      <c r="FH15" s="118" t="s">
        <v>120</v>
      </c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  <c r="FZ15" s="119"/>
      <c r="GA15" s="119"/>
      <c r="GB15" s="119"/>
      <c r="GC15" s="119"/>
      <c r="GD15" s="119"/>
      <c r="GE15" s="119"/>
      <c r="GF15" s="120"/>
      <c r="GG15" s="118" t="s">
        <v>121</v>
      </c>
      <c r="GH15" s="119"/>
      <c r="GI15" s="119"/>
      <c r="GJ15" s="119"/>
      <c r="GK15" s="120"/>
      <c r="GL15" s="118" t="s">
        <v>122</v>
      </c>
      <c r="GM15" s="119"/>
      <c r="GN15" s="119"/>
      <c r="GO15" s="119"/>
      <c r="GP15" s="119"/>
      <c r="GQ15" s="119"/>
      <c r="GR15" s="119"/>
      <c r="GS15" s="120"/>
    </row>
    <row r="16" spans="1:201" s="20" customFormat="1" ht="12">
      <c r="A16" s="136" t="s">
        <v>83</v>
      </c>
      <c r="B16" s="137"/>
      <c r="C16" s="138"/>
      <c r="D16" s="136" t="s">
        <v>123</v>
      </c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8"/>
      <c r="R16" s="136" t="s">
        <v>124</v>
      </c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8"/>
      <c r="BG16" s="136" t="s">
        <v>125</v>
      </c>
      <c r="BH16" s="137"/>
      <c r="BI16" s="137"/>
      <c r="BJ16" s="137"/>
      <c r="BK16" s="137"/>
      <c r="BL16" s="137"/>
      <c r="BM16" s="137"/>
      <c r="BN16" s="137"/>
      <c r="BO16" s="137"/>
      <c r="BP16" s="137"/>
      <c r="BQ16" s="137"/>
      <c r="BR16" s="137"/>
      <c r="BS16" s="137"/>
      <c r="BT16" s="137"/>
      <c r="BU16" s="137"/>
      <c r="BV16" s="137"/>
      <c r="BW16" s="137"/>
      <c r="BX16" s="137"/>
      <c r="BY16" s="137"/>
      <c r="BZ16" s="137"/>
      <c r="CA16" s="137"/>
      <c r="CB16" s="137"/>
      <c r="CC16" s="137"/>
      <c r="CD16" s="137"/>
      <c r="CE16" s="137"/>
      <c r="CF16" s="137"/>
      <c r="CG16" s="137"/>
      <c r="CH16" s="137"/>
      <c r="CI16" s="137"/>
      <c r="CJ16" s="137"/>
      <c r="CK16" s="137"/>
      <c r="CL16" s="137"/>
      <c r="CM16" s="137"/>
      <c r="CN16" s="137"/>
      <c r="CO16" s="137"/>
      <c r="CP16" s="137"/>
      <c r="CQ16" s="137"/>
      <c r="CR16" s="137"/>
      <c r="CS16" s="137"/>
      <c r="CT16" s="137"/>
      <c r="CU16" s="137"/>
      <c r="CV16" s="137"/>
      <c r="CW16" s="137"/>
      <c r="CX16" s="137"/>
      <c r="CY16" s="137"/>
      <c r="CZ16" s="137"/>
      <c r="DA16" s="137"/>
      <c r="DB16" s="137"/>
      <c r="DC16" s="137"/>
      <c r="DD16" s="137"/>
      <c r="DE16" s="137"/>
      <c r="DF16" s="137"/>
      <c r="DG16" s="137"/>
      <c r="DH16" s="137"/>
      <c r="DI16" s="137"/>
      <c r="DJ16" s="137"/>
      <c r="DK16" s="137"/>
      <c r="DL16" s="137"/>
      <c r="DM16" s="137"/>
      <c r="DN16" s="137"/>
      <c r="DO16" s="137"/>
      <c r="DP16" s="137"/>
      <c r="DQ16" s="137"/>
      <c r="DR16" s="137"/>
      <c r="DS16" s="137"/>
      <c r="DT16" s="137"/>
      <c r="DU16" s="137"/>
      <c r="DV16" s="137"/>
      <c r="DW16" s="137"/>
      <c r="DX16" s="137"/>
      <c r="DY16" s="137"/>
      <c r="DZ16" s="137"/>
      <c r="EA16" s="137"/>
      <c r="EB16" s="137"/>
      <c r="EC16" s="137"/>
      <c r="ED16" s="137"/>
      <c r="EE16" s="137"/>
      <c r="EF16" s="137"/>
      <c r="EG16" s="137"/>
      <c r="EH16" s="137"/>
      <c r="EI16" s="137"/>
      <c r="EJ16" s="137"/>
      <c r="EK16" s="137"/>
      <c r="EL16" s="137"/>
      <c r="EM16" s="138"/>
      <c r="EN16" s="136" t="s">
        <v>126</v>
      </c>
      <c r="EO16" s="137"/>
      <c r="EP16" s="137"/>
      <c r="EQ16" s="137"/>
      <c r="ER16" s="137"/>
      <c r="ES16" s="137"/>
      <c r="ET16" s="137"/>
      <c r="EU16" s="137"/>
      <c r="EV16" s="137"/>
      <c r="EW16" s="137"/>
      <c r="EX16" s="137"/>
      <c r="EY16" s="137"/>
      <c r="EZ16" s="137"/>
      <c r="FA16" s="137"/>
      <c r="FB16" s="138"/>
      <c r="FC16" s="136" t="s">
        <v>127</v>
      </c>
      <c r="FD16" s="137"/>
      <c r="FE16" s="137"/>
      <c r="FF16" s="137"/>
      <c r="FG16" s="138"/>
      <c r="FH16" s="136" t="s">
        <v>128</v>
      </c>
      <c r="FI16" s="137"/>
      <c r="FJ16" s="137"/>
      <c r="FK16" s="137"/>
      <c r="FL16" s="137"/>
      <c r="FM16" s="137"/>
      <c r="FN16" s="137"/>
      <c r="FO16" s="137"/>
      <c r="FP16" s="137"/>
      <c r="FQ16" s="137"/>
      <c r="FR16" s="137"/>
      <c r="FS16" s="137"/>
      <c r="FT16" s="137"/>
      <c r="FU16" s="137"/>
      <c r="FV16" s="137"/>
      <c r="FW16" s="137"/>
      <c r="FX16" s="137"/>
      <c r="FY16" s="137"/>
      <c r="FZ16" s="137"/>
      <c r="GA16" s="137"/>
      <c r="GB16" s="137"/>
      <c r="GC16" s="137"/>
      <c r="GD16" s="137"/>
      <c r="GE16" s="137"/>
      <c r="GF16" s="138"/>
      <c r="GG16" s="136" t="s">
        <v>129</v>
      </c>
      <c r="GH16" s="137"/>
      <c r="GI16" s="137"/>
      <c r="GJ16" s="137"/>
      <c r="GK16" s="138"/>
      <c r="GL16" s="136" t="s">
        <v>130</v>
      </c>
      <c r="GM16" s="137"/>
      <c r="GN16" s="137"/>
      <c r="GO16" s="137"/>
      <c r="GP16" s="137"/>
      <c r="GQ16" s="137"/>
      <c r="GR16" s="137"/>
      <c r="GS16" s="138"/>
    </row>
    <row r="17" spans="1:201" s="20" customFormat="1" ht="12">
      <c r="A17" s="136"/>
      <c r="B17" s="137"/>
      <c r="C17" s="138"/>
      <c r="D17" s="136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8"/>
      <c r="R17" s="136" t="s">
        <v>25</v>
      </c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8"/>
      <c r="BG17" s="82" t="s">
        <v>25</v>
      </c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3"/>
      <c r="DP17" s="83"/>
      <c r="DQ17" s="83"/>
      <c r="DR17" s="83"/>
      <c r="DS17" s="83"/>
      <c r="DT17" s="83"/>
      <c r="DU17" s="83"/>
      <c r="DV17" s="83"/>
      <c r="DW17" s="83"/>
      <c r="DX17" s="83"/>
      <c r="DY17" s="83"/>
      <c r="DZ17" s="83"/>
      <c r="EA17" s="83"/>
      <c r="EB17" s="83"/>
      <c r="EC17" s="83"/>
      <c r="ED17" s="83"/>
      <c r="EE17" s="83"/>
      <c r="EF17" s="83"/>
      <c r="EG17" s="83"/>
      <c r="EH17" s="83"/>
      <c r="EI17" s="83"/>
      <c r="EJ17" s="83"/>
      <c r="EK17" s="83"/>
      <c r="EL17" s="83"/>
      <c r="EM17" s="84"/>
      <c r="EN17" s="136" t="s">
        <v>39</v>
      </c>
      <c r="EO17" s="137"/>
      <c r="EP17" s="137"/>
      <c r="EQ17" s="137"/>
      <c r="ER17" s="137"/>
      <c r="ES17" s="137"/>
      <c r="ET17" s="137"/>
      <c r="EU17" s="137"/>
      <c r="EV17" s="137"/>
      <c r="EW17" s="137"/>
      <c r="EX17" s="137"/>
      <c r="EY17" s="137"/>
      <c r="EZ17" s="137"/>
      <c r="FA17" s="137"/>
      <c r="FB17" s="138"/>
      <c r="FC17" s="136" t="s">
        <v>131</v>
      </c>
      <c r="FD17" s="137"/>
      <c r="FE17" s="137"/>
      <c r="FF17" s="137"/>
      <c r="FG17" s="138"/>
      <c r="FH17" s="136" t="s">
        <v>53</v>
      </c>
      <c r="FI17" s="137"/>
      <c r="FJ17" s="137"/>
      <c r="FK17" s="137"/>
      <c r="FL17" s="137"/>
      <c r="FM17" s="137"/>
      <c r="FN17" s="137"/>
      <c r="FO17" s="137"/>
      <c r="FP17" s="137"/>
      <c r="FQ17" s="137"/>
      <c r="FR17" s="137"/>
      <c r="FS17" s="137"/>
      <c r="FT17" s="137"/>
      <c r="FU17" s="137"/>
      <c r="FV17" s="137"/>
      <c r="FW17" s="137"/>
      <c r="FX17" s="137"/>
      <c r="FY17" s="137"/>
      <c r="FZ17" s="137"/>
      <c r="GA17" s="137"/>
      <c r="GB17" s="137"/>
      <c r="GC17" s="137"/>
      <c r="GD17" s="137"/>
      <c r="GE17" s="137"/>
      <c r="GF17" s="138"/>
      <c r="GG17" s="136"/>
      <c r="GH17" s="137"/>
      <c r="GI17" s="137"/>
      <c r="GJ17" s="137"/>
      <c r="GK17" s="138"/>
      <c r="GL17" s="136" t="s">
        <v>132</v>
      </c>
      <c r="GM17" s="137"/>
      <c r="GN17" s="137"/>
      <c r="GO17" s="137"/>
      <c r="GP17" s="137"/>
      <c r="GQ17" s="137"/>
      <c r="GR17" s="137"/>
      <c r="GS17" s="138"/>
    </row>
    <row r="18" spans="1:201" s="20" customFormat="1" ht="12">
      <c r="A18" s="136"/>
      <c r="B18" s="137"/>
      <c r="C18" s="138"/>
      <c r="D18" s="136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8"/>
      <c r="R18" s="82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4"/>
      <c r="BG18" s="118" t="s">
        <v>133</v>
      </c>
      <c r="BH18" s="119"/>
      <c r="BI18" s="119"/>
      <c r="BJ18" s="119"/>
      <c r="BK18" s="120"/>
      <c r="BL18" s="149" t="s">
        <v>134</v>
      </c>
      <c r="BM18" s="150"/>
      <c r="BN18" s="150"/>
      <c r="BO18" s="150"/>
      <c r="BP18" s="151"/>
      <c r="BQ18" s="158" t="s">
        <v>153</v>
      </c>
      <c r="BR18" s="159"/>
      <c r="BS18" s="159"/>
      <c r="BT18" s="159"/>
      <c r="BU18" s="159"/>
      <c r="BV18" s="159"/>
      <c r="BW18" s="159"/>
      <c r="BX18" s="159"/>
      <c r="BY18" s="159"/>
      <c r="BZ18" s="159"/>
      <c r="CA18" s="159"/>
      <c r="CB18" s="159"/>
      <c r="CC18" s="159"/>
      <c r="CD18" s="159"/>
      <c r="CE18" s="160"/>
      <c r="CF18" s="158" t="s">
        <v>154</v>
      </c>
      <c r="CG18" s="159"/>
      <c r="CH18" s="159"/>
      <c r="CI18" s="159"/>
      <c r="CJ18" s="159"/>
      <c r="CK18" s="159"/>
      <c r="CL18" s="159"/>
      <c r="CM18" s="159"/>
      <c r="CN18" s="159"/>
      <c r="CO18" s="159"/>
      <c r="CP18" s="159"/>
      <c r="CQ18" s="159"/>
      <c r="CR18" s="159"/>
      <c r="CS18" s="159"/>
      <c r="CT18" s="160"/>
      <c r="CU18" s="158" t="s">
        <v>89</v>
      </c>
      <c r="CV18" s="159"/>
      <c r="CW18" s="159"/>
      <c r="CX18" s="159"/>
      <c r="CY18" s="159"/>
      <c r="CZ18" s="159"/>
      <c r="DA18" s="159"/>
      <c r="DB18" s="159"/>
      <c r="DC18" s="159"/>
      <c r="DD18" s="159"/>
      <c r="DE18" s="159"/>
      <c r="DF18" s="159"/>
      <c r="DG18" s="159"/>
      <c r="DH18" s="159"/>
      <c r="DI18" s="160"/>
      <c r="DJ18" s="158" t="s">
        <v>155</v>
      </c>
      <c r="DK18" s="159"/>
      <c r="DL18" s="159"/>
      <c r="DM18" s="159"/>
      <c r="DN18" s="159"/>
      <c r="DO18" s="159"/>
      <c r="DP18" s="159"/>
      <c r="DQ18" s="159"/>
      <c r="DR18" s="159"/>
      <c r="DS18" s="159"/>
      <c r="DT18" s="159"/>
      <c r="DU18" s="159"/>
      <c r="DV18" s="159"/>
      <c r="DW18" s="159"/>
      <c r="DX18" s="160"/>
      <c r="DY18" s="158" t="s">
        <v>156</v>
      </c>
      <c r="DZ18" s="159"/>
      <c r="EA18" s="159"/>
      <c r="EB18" s="159"/>
      <c r="EC18" s="159"/>
      <c r="ED18" s="159"/>
      <c r="EE18" s="159"/>
      <c r="EF18" s="159"/>
      <c r="EG18" s="159"/>
      <c r="EH18" s="159"/>
      <c r="EI18" s="159"/>
      <c r="EJ18" s="159"/>
      <c r="EK18" s="159"/>
      <c r="EL18" s="159"/>
      <c r="EM18" s="160"/>
      <c r="EN18" s="82"/>
      <c r="EO18" s="83"/>
      <c r="EP18" s="83"/>
      <c r="EQ18" s="83"/>
      <c r="ER18" s="83"/>
      <c r="ES18" s="83"/>
      <c r="ET18" s="83"/>
      <c r="EU18" s="83"/>
      <c r="EV18" s="83"/>
      <c r="EW18" s="83"/>
      <c r="EX18" s="83"/>
      <c r="EY18" s="83"/>
      <c r="EZ18" s="83"/>
      <c r="FA18" s="83"/>
      <c r="FB18" s="84"/>
      <c r="FC18" s="136" t="s">
        <v>135</v>
      </c>
      <c r="FD18" s="137"/>
      <c r="FE18" s="137"/>
      <c r="FF18" s="137"/>
      <c r="FG18" s="138"/>
      <c r="FH18" s="136" t="s">
        <v>136</v>
      </c>
      <c r="FI18" s="137"/>
      <c r="FJ18" s="137"/>
      <c r="FK18" s="137"/>
      <c r="FL18" s="137"/>
      <c r="FM18" s="137"/>
      <c r="FN18" s="137"/>
      <c r="FO18" s="137"/>
      <c r="FP18" s="137"/>
      <c r="FQ18" s="137"/>
      <c r="FR18" s="137"/>
      <c r="FS18" s="137"/>
      <c r="FT18" s="137"/>
      <c r="FU18" s="137"/>
      <c r="FV18" s="137"/>
      <c r="FW18" s="137"/>
      <c r="FX18" s="137"/>
      <c r="FY18" s="137"/>
      <c r="FZ18" s="137"/>
      <c r="GA18" s="137"/>
      <c r="GB18" s="137"/>
      <c r="GC18" s="137"/>
      <c r="GD18" s="137"/>
      <c r="GE18" s="137"/>
      <c r="GF18" s="138"/>
      <c r="GG18" s="136"/>
      <c r="GH18" s="137"/>
      <c r="GI18" s="137"/>
      <c r="GJ18" s="137"/>
      <c r="GK18" s="138"/>
      <c r="GL18" s="136"/>
      <c r="GM18" s="137"/>
      <c r="GN18" s="137"/>
      <c r="GO18" s="137"/>
      <c r="GP18" s="137"/>
      <c r="GQ18" s="137"/>
      <c r="GR18" s="137"/>
      <c r="GS18" s="138"/>
    </row>
    <row r="19" spans="1:201" s="20" customFormat="1" ht="12">
      <c r="A19" s="136"/>
      <c r="B19" s="137"/>
      <c r="C19" s="138"/>
      <c r="D19" s="136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8"/>
      <c r="R19" s="118" t="s">
        <v>133</v>
      </c>
      <c r="S19" s="119"/>
      <c r="T19" s="119"/>
      <c r="U19" s="119"/>
      <c r="V19" s="120"/>
      <c r="W19" s="161" t="s">
        <v>30</v>
      </c>
      <c r="X19" s="162"/>
      <c r="Y19" s="162"/>
      <c r="Z19" s="162"/>
      <c r="AA19" s="162"/>
      <c r="AB19" s="163"/>
      <c r="AC19" s="118" t="s">
        <v>87</v>
      </c>
      <c r="AD19" s="119"/>
      <c r="AE19" s="119"/>
      <c r="AF19" s="119"/>
      <c r="AG19" s="119"/>
      <c r="AH19" s="120"/>
      <c r="AI19" s="118" t="s">
        <v>88</v>
      </c>
      <c r="AJ19" s="119"/>
      <c r="AK19" s="119"/>
      <c r="AL19" s="119"/>
      <c r="AM19" s="119"/>
      <c r="AN19" s="120"/>
      <c r="AO19" s="118" t="s">
        <v>152</v>
      </c>
      <c r="AP19" s="119"/>
      <c r="AQ19" s="119"/>
      <c r="AR19" s="119"/>
      <c r="AS19" s="119"/>
      <c r="AT19" s="120"/>
      <c r="AU19" s="118" t="s">
        <v>90</v>
      </c>
      <c r="AV19" s="119"/>
      <c r="AW19" s="119"/>
      <c r="AX19" s="119"/>
      <c r="AY19" s="119"/>
      <c r="AZ19" s="120"/>
      <c r="BA19" s="118" t="s">
        <v>91</v>
      </c>
      <c r="BB19" s="119"/>
      <c r="BC19" s="119"/>
      <c r="BD19" s="119"/>
      <c r="BE19" s="119"/>
      <c r="BF19" s="120"/>
      <c r="BG19" s="136" t="s">
        <v>137</v>
      </c>
      <c r="BH19" s="137"/>
      <c r="BI19" s="137"/>
      <c r="BJ19" s="137"/>
      <c r="BK19" s="138"/>
      <c r="BL19" s="152"/>
      <c r="BM19" s="153"/>
      <c r="BN19" s="153"/>
      <c r="BO19" s="153"/>
      <c r="BP19" s="154"/>
      <c r="BQ19" s="164" t="s">
        <v>138</v>
      </c>
      <c r="BR19" s="153"/>
      <c r="BS19" s="153"/>
      <c r="BT19" s="153"/>
      <c r="BU19" s="154"/>
      <c r="BV19" s="149" t="s">
        <v>139</v>
      </c>
      <c r="BW19" s="150"/>
      <c r="BX19" s="150"/>
      <c r="BY19" s="150"/>
      <c r="BZ19" s="151"/>
      <c r="CA19" s="149" t="s">
        <v>140</v>
      </c>
      <c r="CB19" s="150"/>
      <c r="CC19" s="150"/>
      <c r="CD19" s="150"/>
      <c r="CE19" s="151"/>
      <c r="CF19" s="164" t="s">
        <v>138</v>
      </c>
      <c r="CG19" s="153"/>
      <c r="CH19" s="153"/>
      <c r="CI19" s="153"/>
      <c r="CJ19" s="154"/>
      <c r="CK19" s="149" t="s">
        <v>139</v>
      </c>
      <c r="CL19" s="150"/>
      <c r="CM19" s="150"/>
      <c r="CN19" s="150"/>
      <c r="CO19" s="151"/>
      <c r="CP19" s="149" t="s">
        <v>140</v>
      </c>
      <c r="CQ19" s="150"/>
      <c r="CR19" s="150"/>
      <c r="CS19" s="150"/>
      <c r="CT19" s="151"/>
      <c r="CU19" s="164" t="s">
        <v>138</v>
      </c>
      <c r="CV19" s="153"/>
      <c r="CW19" s="153"/>
      <c r="CX19" s="153"/>
      <c r="CY19" s="154"/>
      <c r="CZ19" s="149" t="s">
        <v>139</v>
      </c>
      <c r="DA19" s="150"/>
      <c r="DB19" s="150"/>
      <c r="DC19" s="150"/>
      <c r="DD19" s="151"/>
      <c r="DE19" s="149" t="s">
        <v>140</v>
      </c>
      <c r="DF19" s="150"/>
      <c r="DG19" s="150"/>
      <c r="DH19" s="150"/>
      <c r="DI19" s="151"/>
      <c r="DJ19" s="164" t="s">
        <v>138</v>
      </c>
      <c r="DK19" s="153"/>
      <c r="DL19" s="153"/>
      <c r="DM19" s="153"/>
      <c r="DN19" s="154"/>
      <c r="DO19" s="149" t="s">
        <v>139</v>
      </c>
      <c r="DP19" s="150"/>
      <c r="DQ19" s="150"/>
      <c r="DR19" s="150"/>
      <c r="DS19" s="151"/>
      <c r="DT19" s="149" t="s">
        <v>140</v>
      </c>
      <c r="DU19" s="150"/>
      <c r="DV19" s="150"/>
      <c r="DW19" s="150"/>
      <c r="DX19" s="151"/>
      <c r="DY19" s="149" t="s">
        <v>138</v>
      </c>
      <c r="DZ19" s="150"/>
      <c r="EA19" s="150"/>
      <c r="EB19" s="150"/>
      <c r="EC19" s="151"/>
      <c r="ED19" s="149" t="s">
        <v>139</v>
      </c>
      <c r="EE19" s="150"/>
      <c r="EF19" s="150"/>
      <c r="EG19" s="150"/>
      <c r="EH19" s="151"/>
      <c r="EI19" s="149" t="s">
        <v>140</v>
      </c>
      <c r="EJ19" s="150"/>
      <c r="EK19" s="150"/>
      <c r="EL19" s="150"/>
      <c r="EM19" s="151"/>
      <c r="EN19" s="149" t="s">
        <v>141</v>
      </c>
      <c r="EO19" s="150"/>
      <c r="EP19" s="150"/>
      <c r="EQ19" s="150"/>
      <c r="ER19" s="151"/>
      <c r="ES19" s="171" t="s">
        <v>142</v>
      </c>
      <c r="ET19" s="150"/>
      <c r="EU19" s="150"/>
      <c r="EV19" s="150"/>
      <c r="EW19" s="151"/>
      <c r="EX19" s="171" t="s">
        <v>143</v>
      </c>
      <c r="EY19" s="150"/>
      <c r="EZ19" s="150"/>
      <c r="FA19" s="150"/>
      <c r="FB19" s="151"/>
      <c r="FC19" s="136" t="s">
        <v>144</v>
      </c>
      <c r="FD19" s="137"/>
      <c r="FE19" s="137"/>
      <c r="FF19" s="137"/>
      <c r="FG19" s="138"/>
      <c r="FH19" s="136" t="s">
        <v>145</v>
      </c>
      <c r="FI19" s="137"/>
      <c r="FJ19" s="137"/>
      <c r="FK19" s="137"/>
      <c r="FL19" s="137"/>
      <c r="FM19" s="137"/>
      <c r="FN19" s="137"/>
      <c r="FO19" s="137"/>
      <c r="FP19" s="137"/>
      <c r="FQ19" s="137"/>
      <c r="FR19" s="137"/>
      <c r="FS19" s="137"/>
      <c r="FT19" s="137"/>
      <c r="FU19" s="137"/>
      <c r="FV19" s="137"/>
      <c r="FW19" s="137"/>
      <c r="FX19" s="137"/>
      <c r="FY19" s="137"/>
      <c r="FZ19" s="137"/>
      <c r="GA19" s="137"/>
      <c r="GB19" s="137"/>
      <c r="GC19" s="137"/>
      <c r="GD19" s="137"/>
      <c r="GE19" s="137"/>
      <c r="GF19" s="138"/>
      <c r="GG19" s="136"/>
      <c r="GH19" s="137"/>
      <c r="GI19" s="137"/>
      <c r="GJ19" s="137"/>
      <c r="GK19" s="138"/>
      <c r="GL19" s="136"/>
      <c r="GM19" s="137"/>
      <c r="GN19" s="137"/>
      <c r="GO19" s="137"/>
      <c r="GP19" s="137"/>
      <c r="GQ19" s="137"/>
      <c r="GR19" s="137"/>
      <c r="GS19" s="138"/>
    </row>
    <row r="20" spans="1:201" s="20" customFormat="1" ht="12">
      <c r="A20" s="136"/>
      <c r="B20" s="137"/>
      <c r="C20" s="138"/>
      <c r="D20" s="136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8"/>
      <c r="R20" s="136" t="s">
        <v>137</v>
      </c>
      <c r="S20" s="137"/>
      <c r="T20" s="137"/>
      <c r="U20" s="137"/>
      <c r="V20" s="138"/>
      <c r="W20" s="172"/>
      <c r="X20" s="173"/>
      <c r="Y20" s="173"/>
      <c r="Z20" s="173"/>
      <c r="AA20" s="173"/>
      <c r="AB20" s="174"/>
      <c r="AC20" s="136"/>
      <c r="AD20" s="137"/>
      <c r="AE20" s="137"/>
      <c r="AF20" s="137"/>
      <c r="AG20" s="137"/>
      <c r="AH20" s="138"/>
      <c r="AI20" s="136"/>
      <c r="AJ20" s="137"/>
      <c r="AK20" s="137"/>
      <c r="AL20" s="137"/>
      <c r="AM20" s="137"/>
      <c r="AN20" s="138"/>
      <c r="AO20" s="136"/>
      <c r="AP20" s="137"/>
      <c r="AQ20" s="137"/>
      <c r="AR20" s="137"/>
      <c r="AS20" s="137"/>
      <c r="AT20" s="138"/>
      <c r="AU20" s="136"/>
      <c r="AV20" s="137"/>
      <c r="AW20" s="137"/>
      <c r="AX20" s="137"/>
      <c r="AY20" s="137"/>
      <c r="AZ20" s="138"/>
      <c r="BA20" s="136"/>
      <c r="BB20" s="137"/>
      <c r="BC20" s="137"/>
      <c r="BD20" s="137"/>
      <c r="BE20" s="137"/>
      <c r="BF20" s="138"/>
      <c r="BG20" s="136" t="s">
        <v>146</v>
      </c>
      <c r="BH20" s="137"/>
      <c r="BI20" s="137"/>
      <c r="BJ20" s="137"/>
      <c r="BK20" s="138"/>
      <c r="BL20" s="152"/>
      <c r="BM20" s="153"/>
      <c r="BN20" s="153"/>
      <c r="BO20" s="153"/>
      <c r="BP20" s="154"/>
      <c r="BQ20" s="152"/>
      <c r="BR20" s="153"/>
      <c r="BS20" s="153"/>
      <c r="BT20" s="153"/>
      <c r="BU20" s="154"/>
      <c r="BV20" s="165"/>
      <c r="BW20" s="166"/>
      <c r="BX20" s="166"/>
      <c r="BY20" s="166"/>
      <c r="BZ20" s="167"/>
      <c r="CA20" s="165"/>
      <c r="CB20" s="166"/>
      <c r="CC20" s="166"/>
      <c r="CD20" s="166"/>
      <c r="CE20" s="167"/>
      <c r="CF20" s="152"/>
      <c r="CG20" s="153"/>
      <c r="CH20" s="153"/>
      <c r="CI20" s="153"/>
      <c r="CJ20" s="154"/>
      <c r="CK20" s="165"/>
      <c r="CL20" s="166"/>
      <c r="CM20" s="166"/>
      <c r="CN20" s="166"/>
      <c r="CO20" s="167"/>
      <c r="CP20" s="165"/>
      <c r="CQ20" s="166"/>
      <c r="CR20" s="166"/>
      <c r="CS20" s="166"/>
      <c r="CT20" s="167"/>
      <c r="CU20" s="152"/>
      <c r="CV20" s="153"/>
      <c r="CW20" s="153"/>
      <c r="CX20" s="153"/>
      <c r="CY20" s="154"/>
      <c r="CZ20" s="165"/>
      <c r="DA20" s="166"/>
      <c r="DB20" s="166"/>
      <c r="DC20" s="166"/>
      <c r="DD20" s="167"/>
      <c r="DE20" s="165"/>
      <c r="DF20" s="166"/>
      <c r="DG20" s="166"/>
      <c r="DH20" s="166"/>
      <c r="DI20" s="167"/>
      <c r="DJ20" s="152"/>
      <c r="DK20" s="153"/>
      <c r="DL20" s="153"/>
      <c r="DM20" s="153"/>
      <c r="DN20" s="154"/>
      <c r="DO20" s="165"/>
      <c r="DP20" s="166"/>
      <c r="DQ20" s="166"/>
      <c r="DR20" s="166"/>
      <c r="DS20" s="167"/>
      <c r="DT20" s="165"/>
      <c r="DU20" s="166"/>
      <c r="DV20" s="166"/>
      <c r="DW20" s="166"/>
      <c r="DX20" s="167"/>
      <c r="DY20" s="165"/>
      <c r="DZ20" s="166"/>
      <c r="EA20" s="166"/>
      <c r="EB20" s="166"/>
      <c r="EC20" s="167"/>
      <c r="ED20" s="165"/>
      <c r="EE20" s="166"/>
      <c r="EF20" s="166"/>
      <c r="EG20" s="166"/>
      <c r="EH20" s="167"/>
      <c r="EI20" s="165"/>
      <c r="EJ20" s="166"/>
      <c r="EK20" s="166"/>
      <c r="EL20" s="166"/>
      <c r="EM20" s="167"/>
      <c r="EN20" s="165"/>
      <c r="EO20" s="166"/>
      <c r="EP20" s="166"/>
      <c r="EQ20" s="166"/>
      <c r="ER20" s="167"/>
      <c r="ES20" s="165"/>
      <c r="ET20" s="166"/>
      <c r="EU20" s="166"/>
      <c r="EV20" s="166"/>
      <c r="EW20" s="167"/>
      <c r="EX20" s="165"/>
      <c r="EY20" s="166"/>
      <c r="EZ20" s="166"/>
      <c r="FA20" s="166"/>
      <c r="FB20" s="167"/>
      <c r="FC20" s="136"/>
      <c r="FD20" s="137"/>
      <c r="FE20" s="137"/>
      <c r="FF20" s="137"/>
      <c r="FG20" s="138"/>
      <c r="FH20" s="136" t="s">
        <v>147</v>
      </c>
      <c r="FI20" s="137"/>
      <c r="FJ20" s="137"/>
      <c r="FK20" s="137"/>
      <c r="FL20" s="137"/>
      <c r="FM20" s="137"/>
      <c r="FN20" s="137"/>
      <c r="FO20" s="137"/>
      <c r="FP20" s="137"/>
      <c r="FQ20" s="137"/>
      <c r="FR20" s="137"/>
      <c r="FS20" s="137"/>
      <c r="FT20" s="137"/>
      <c r="FU20" s="137"/>
      <c r="FV20" s="137"/>
      <c r="FW20" s="137"/>
      <c r="FX20" s="137"/>
      <c r="FY20" s="137"/>
      <c r="FZ20" s="137"/>
      <c r="GA20" s="137"/>
      <c r="GB20" s="137"/>
      <c r="GC20" s="137"/>
      <c r="GD20" s="137"/>
      <c r="GE20" s="137"/>
      <c r="GF20" s="138"/>
      <c r="GG20" s="136"/>
      <c r="GH20" s="137"/>
      <c r="GI20" s="137"/>
      <c r="GJ20" s="137"/>
      <c r="GK20" s="138"/>
      <c r="GL20" s="136"/>
      <c r="GM20" s="137"/>
      <c r="GN20" s="137"/>
      <c r="GO20" s="137"/>
      <c r="GP20" s="137"/>
      <c r="GQ20" s="137"/>
      <c r="GR20" s="137"/>
      <c r="GS20" s="138"/>
    </row>
    <row r="21" spans="1:201" s="20" customFormat="1" ht="12">
      <c r="A21" s="136"/>
      <c r="B21" s="137"/>
      <c r="C21" s="138"/>
      <c r="D21" s="136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8"/>
      <c r="R21" s="136" t="s">
        <v>146</v>
      </c>
      <c r="S21" s="137"/>
      <c r="T21" s="137"/>
      <c r="U21" s="137"/>
      <c r="V21" s="138"/>
      <c r="W21" s="172"/>
      <c r="X21" s="173"/>
      <c r="Y21" s="173"/>
      <c r="Z21" s="173"/>
      <c r="AA21" s="173"/>
      <c r="AB21" s="174"/>
      <c r="AC21" s="136"/>
      <c r="AD21" s="137"/>
      <c r="AE21" s="137"/>
      <c r="AF21" s="137"/>
      <c r="AG21" s="137"/>
      <c r="AH21" s="138"/>
      <c r="AI21" s="136"/>
      <c r="AJ21" s="137"/>
      <c r="AK21" s="137"/>
      <c r="AL21" s="137"/>
      <c r="AM21" s="137"/>
      <c r="AN21" s="138"/>
      <c r="AO21" s="136"/>
      <c r="AP21" s="137"/>
      <c r="AQ21" s="137"/>
      <c r="AR21" s="137"/>
      <c r="AS21" s="137"/>
      <c r="AT21" s="138"/>
      <c r="AU21" s="136"/>
      <c r="AV21" s="137"/>
      <c r="AW21" s="137"/>
      <c r="AX21" s="137"/>
      <c r="AY21" s="137"/>
      <c r="AZ21" s="138"/>
      <c r="BA21" s="136"/>
      <c r="BB21" s="137"/>
      <c r="BC21" s="137"/>
      <c r="BD21" s="137"/>
      <c r="BE21" s="137"/>
      <c r="BF21" s="138"/>
      <c r="BG21" s="136"/>
      <c r="BH21" s="137"/>
      <c r="BI21" s="137"/>
      <c r="BJ21" s="137"/>
      <c r="BK21" s="138"/>
      <c r="BL21" s="152"/>
      <c r="BM21" s="153"/>
      <c r="BN21" s="153"/>
      <c r="BO21" s="153"/>
      <c r="BP21" s="154"/>
      <c r="BQ21" s="152"/>
      <c r="BR21" s="153"/>
      <c r="BS21" s="153"/>
      <c r="BT21" s="153"/>
      <c r="BU21" s="154"/>
      <c r="BV21" s="165"/>
      <c r="BW21" s="166"/>
      <c r="BX21" s="166"/>
      <c r="BY21" s="166"/>
      <c r="BZ21" s="167"/>
      <c r="CA21" s="165"/>
      <c r="CB21" s="166"/>
      <c r="CC21" s="166"/>
      <c r="CD21" s="166"/>
      <c r="CE21" s="167"/>
      <c r="CF21" s="152"/>
      <c r="CG21" s="153"/>
      <c r="CH21" s="153"/>
      <c r="CI21" s="153"/>
      <c r="CJ21" s="154"/>
      <c r="CK21" s="165"/>
      <c r="CL21" s="166"/>
      <c r="CM21" s="166"/>
      <c r="CN21" s="166"/>
      <c r="CO21" s="167"/>
      <c r="CP21" s="165"/>
      <c r="CQ21" s="166"/>
      <c r="CR21" s="166"/>
      <c r="CS21" s="166"/>
      <c r="CT21" s="167"/>
      <c r="CU21" s="152"/>
      <c r="CV21" s="153"/>
      <c r="CW21" s="153"/>
      <c r="CX21" s="153"/>
      <c r="CY21" s="154"/>
      <c r="CZ21" s="165"/>
      <c r="DA21" s="166"/>
      <c r="DB21" s="166"/>
      <c r="DC21" s="166"/>
      <c r="DD21" s="167"/>
      <c r="DE21" s="165"/>
      <c r="DF21" s="166"/>
      <c r="DG21" s="166"/>
      <c r="DH21" s="166"/>
      <c r="DI21" s="167"/>
      <c r="DJ21" s="152"/>
      <c r="DK21" s="153"/>
      <c r="DL21" s="153"/>
      <c r="DM21" s="153"/>
      <c r="DN21" s="154"/>
      <c r="DO21" s="165"/>
      <c r="DP21" s="166"/>
      <c r="DQ21" s="166"/>
      <c r="DR21" s="166"/>
      <c r="DS21" s="167"/>
      <c r="DT21" s="165"/>
      <c r="DU21" s="166"/>
      <c r="DV21" s="166"/>
      <c r="DW21" s="166"/>
      <c r="DX21" s="167"/>
      <c r="DY21" s="165"/>
      <c r="DZ21" s="166"/>
      <c r="EA21" s="166"/>
      <c r="EB21" s="166"/>
      <c r="EC21" s="167"/>
      <c r="ED21" s="165"/>
      <c r="EE21" s="166"/>
      <c r="EF21" s="166"/>
      <c r="EG21" s="166"/>
      <c r="EH21" s="167"/>
      <c r="EI21" s="165"/>
      <c r="EJ21" s="166"/>
      <c r="EK21" s="166"/>
      <c r="EL21" s="166"/>
      <c r="EM21" s="167"/>
      <c r="EN21" s="165"/>
      <c r="EO21" s="166"/>
      <c r="EP21" s="166"/>
      <c r="EQ21" s="166"/>
      <c r="ER21" s="167"/>
      <c r="ES21" s="165"/>
      <c r="ET21" s="166"/>
      <c r="EU21" s="166"/>
      <c r="EV21" s="166"/>
      <c r="EW21" s="167"/>
      <c r="EX21" s="165"/>
      <c r="EY21" s="166"/>
      <c r="EZ21" s="166"/>
      <c r="FA21" s="166"/>
      <c r="FB21" s="167"/>
      <c r="FC21" s="136"/>
      <c r="FD21" s="137"/>
      <c r="FE21" s="137"/>
      <c r="FF21" s="137"/>
      <c r="FG21" s="138"/>
      <c r="FH21" s="136" t="s">
        <v>148</v>
      </c>
      <c r="FI21" s="137"/>
      <c r="FJ21" s="137"/>
      <c r="FK21" s="137"/>
      <c r="FL21" s="137"/>
      <c r="FM21" s="137"/>
      <c r="FN21" s="137"/>
      <c r="FO21" s="137"/>
      <c r="FP21" s="137"/>
      <c r="FQ21" s="137"/>
      <c r="FR21" s="137"/>
      <c r="FS21" s="137"/>
      <c r="FT21" s="137"/>
      <c r="FU21" s="137"/>
      <c r="FV21" s="137"/>
      <c r="FW21" s="137"/>
      <c r="FX21" s="137"/>
      <c r="FY21" s="137"/>
      <c r="FZ21" s="137"/>
      <c r="GA21" s="137"/>
      <c r="GB21" s="137"/>
      <c r="GC21" s="137"/>
      <c r="GD21" s="137"/>
      <c r="GE21" s="137"/>
      <c r="GF21" s="138"/>
      <c r="GG21" s="136"/>
      <c r="GH21" s="137"/>
      <c r="GI21" s="137"/>
      <c r="GJ21" s="137"/>
      <c r="GK21" s="138"/>
      <c r="GL21" s="136"/>
      <c r="GM21" s="137"/>
      <c r="GN21" s="137"/>
      <c r="GO21" s="137"/>
      <c r="GP21" s="137"/>
      <c r="GQ21" s="137"/>
      <c r="GR21" s="137"/>
      <c r="GS21" s="138"/>
    </row>
    <row r="22" spans="1:201" s="20" customFormat="1" ht="12">
      <c r="A22" s="136"/>
      <c r="B22" s="137"/>
      <c r="C22" s="138"/>
      <c r="D22" s="136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8"/>
      <c r="R22" s="136"/>
      <c r="S22" s="137"/>
      <c r="T22" s="137"/>
      <c r="U22" s="137"/>
      <c r="V22" s="138"/>
      <c r="W22" s="172"/>
      <c r="X22" s="173"/>
      <c r="Y22" s="173"/>
      <c r="Z22" s="173"/>
      <c r="AA22" s="173"/>
      <c r="AB22" s="174"/>
      <c r="AC22" s="136"/>
      <c r="AD22" s="137"/>
      <c r="AE22" s="137"/>
      <c r="AF22" s="137"/>
      <c r="AG22" s="137"/>
      <c r="AH22" s="138"/>
      <c r="AI22" s="136"/>
      <c r="AJ22" s="137"/>
      <c r="AK22" s="137"/>
      <c r="AL22" s="137"/>
      <c r="AM22" s="137"/>
      <c r="AN22" s="138"/>
      <c r="AO22" s="136"/>
      <c r="AP22" s="137"/>
      <c r="AQ22" s="137"/>
      <c r="AR22" s="137"/>
      <c r="AS22" s="137"/>
      <c r="AT22" s="138"/>
      <c r="AU22" s="136"/>
      <c r="AV22" s="137"/>
      <c r="AW22" s="137"/>
      <c r="AX22" s="137"/>
      <c r="AY22" s="137"/>
      <c r="AZ22" s="138"/>
      <c r="BA22" s="136"/>
      <c r="BB22" s="137"/>
      <c r="BC22" s="137"/>
      <c r="BD22" s="137"/>
      <c r="BE22" s="137"/>
      <c r="BF22" s="138"/>
      <c r="BG22" s="136"/>
      <c r="BH22" s="137"/>
      <c r="BI22" s="137"/>
      <c r="BJ22" s="137"/>
      <c r="BK22" s="138"/>
      <c r="BL22" s="152"/>
      <c r="BM22" s="153"/>
      <c r="BN22" s="153"/>
      <c r="BO22" s="153"/>
      <c r="BP22" s="154"/>
      <c r="BQ22" s="152"/>
      <c r="BR22" s="153"/>
      <c r="BS22" s="153"/>
      <c r="BT22" s="153"/>
      <c r="BU22" s="154"/>
      <c r="BV22" s="165"/>
      <c r="BW22" s="166"/>
      <c r="BX22" s="166"/>
      <c r="BY22" s="166"/>
      <c r="BZ22" s="167"/>
      <c r="CA22" s="165"/>
      <c r="CB22" s="166"/>
      <c r="CC22" s="166"/>
      <c r="CD22" s="166"/>
      <c r="CE22" s="167"/>
      <c r="CF22" s="152"/>
      <c r="CG22" s="153"/>
      <c r="CH22" s="153"/>
      <c r="CI22" s="153"/>
      <c r="CJ22" s="154"/>
      <c r="CK22" s="165"/>
      <c r="CL22" s="166"/>
      <c r="CM22" s="166"/>
      <c r="CN22" s="166"/>
      <c r="CO22" s="167"/>
      <c r="CP22" s="165"/>
      <c r="CQ22" s="166"/>
      <c r="CR22" s="166"/>
      <c r="CS22" s="166"/>
      <c r="CT22" s="167"/>
      <c r="CU22" s="152"/>
      <c r="CV22" s="153"/>
      <c r="CW22" s="153"/>
      <c r="CX22" s="153"/>
      <c r="CY22" s="154"/>
      <c r="CZ22" s="165"/>
      <c r="DA22" s="166"/>
      <c r="DB22" s="166"/>
      <c r="DC22" s="166"/>
      <c r="DD22" s="167"/>
      <c r="DE22" s="165"/>
      <c r="DF22" s="166"/>
      <c r="DG22" s="166"/>
      <c r="DH22" s="166"/>
      <c r="DI22" s="167"/>
      <c r="DJ22" s="152"/>
      <c r="DK22" s="153"/>
      <c r="DL22" s="153"/>
      <c r="DM22" s="153"/>
      <c r="DN22" s="154"/>
      <c r="DO22" s="165"/>
      <c r="DP22" s="166"/>
      <c r="DQ22" s="166"/>
      <c r="DR22" s="166"/>
      <c r="DS22" s="167"/>
      <c r="DT22" s="165"/>
      <c r="DU22" s="166"/>
      <c r="DV22" s="166"/>
      <c r="DW22" s="166"/>
      <c r="DX22" s="167"/>
      <c r="DY22" s="165"/>
      <c r="DZ22" s="166"/>
      <c r="EA22" s="166"/>
      <c r="EB22" s="166"/>
      <c r="EC22" s="167"/>
      <c r="ED22" s="165"/>
      <c r="EE22" s="166"/>
      <c r="EF22" s="166"/>
      <c r="EG22" s="166"/>
      <c r="EH22" s="167"/>
      <c r="EI22" s="165"/>
      <c r="EJ22" s="166"/>
      <c r="EK22" s="166"/>
      <c r="EL22" s="166"/>
      <c r="EM22" s="167"/>
      <c r="EN22" s="165"/>
      <c r="EO22" s="166"/>
      <c r="EP22" s="166"/>
      <c r="EQ22" s="166"/>
      <c r="ER22" s="167"/>
      <c r="ES22" s="165"/>
      <c r="ET22" s="166"/>
      <c r="EU22" s="166"/>
      <c r="EV22" s="166"/>
      <c r="EW22" s="167"/>
      <c r="EX22" s="165"/>
      <c r="EY22" s="166"/>
      <c r="EZ22" s="166"/>
      <c r="FA22" s="166"/>
      <c r="FB22" s="167"/>
      <c r="FC22" s="136"/>
      <c r="FD22" s="137"/>
      <c r="FE22" s="137"/>
      <c r="FF22" s="137"/>
      <c r="FG22" s="138"/>
      <c r="FH22" s="82" t="s">
        <v>18</v>
      </c>
      <c r="FI22" s="83"/>
      <c r="FJ22" s="83"/>
      <c r="FK22" s="83"/>
      <c r="FL22" s="83"/>
      <c r="FM22" s="83"/>
      <c r="FN22" s="83"/>
      <c r="FO22" s="83"/>
      <c r="FP22" s="83"/>
      <c r="FQ22" s="83"/>
      <c r="FR22" s="83"/>
      <c r="FS22" s="83"/>
      <c r="FT22" s="83"/>
      <c r="FU22" s="83"/>
      <c r="FV22" s="83"/>
      <c r="FW22" s="83"/>
      <c r="FX22" s="83"/>
      <c r="FY22" s="83"/>
      <c r="FZ22" s="83"/>
      <c r="GA22" s="83"/>
      <c r="GB22" s="83"/>
      <c r="GC22" s="83"/>
      <c r="GD22" s="83"/>
      <c r="GE22" s="83"/>
      <c r="GF22" s="84"/>
      <c r="GG22" s="136"/>
      <c r="GH22" s="137"/>
      <c r="GI22" s="137"/>
      <c r="GJ22" s="137"/>
      <c r="GK22" s="138"/>
      <c r="GL22" s="136"/>
      <c r="GM22" s="137"/>
      <c r="GN22" s="137"/>
      <c r="GO22" s="137"/>
      <c r="GP22" s="137"/>
      <c r="GQ22" s="137"/>
      <c r="GR22" s="137"/>
      <c r="GS22" s="138"/>
    </row>
    <row r="23" spans="1:201" s="20" customFormat="1" ht="12">
      <c r="A23" s="136"/>
      <c r="B23" s="137"/>
      <c r="C23" s="138"/>
      <c r="D23" s="136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8"/>
      <c r="R23" s="136"/>
      <c r="S23" s="137"/>
      <c r="T23" s="137"/>
      <c r="U23" s="137"/>
      <c r="V23" s="138"/>
      <c r="W23" s="172"/>
      <c r="X23" s="173"/>
      <c r="Y23" s="173"/>
      <c r="Z23" s="173"/>
      <c r="AA23" s="173"/>
      <c r="AB23" s="174"/>
      <c r="AC23" s="136"/>
      <c r="AD23" s="137"/>
      <c r="AE23" s="137"/>
      <c r="AF23" s="137"/>
      <c r="AG23" s="137"/>
      <c r="AH23" s="138"/>
      <c r="AI23" s="136"/>
      <c r="AJ23" s="137"/>
      <c r="AK23" s="137"/>
      <c r="AL23" s="137"/>
      <c r="AM23" s="137"/>
      <c r="AN23" s="138"/>
      <c r="AO23" s="136"/>
      <c r="AP23" s="137"/>
      <c r="AQ23" s="137"/>
      <c r="AR23" s="137"/>
      <c r="AS23" s="137"/>
      <c r="AT23" s="138"/>
      <c r="AU23" s="136"/>
      <c r="AV23" s="137"/>
      <c r="AW23" s="137"/>
      <c r="AX23" s="137"/>
      <c r="AY23" s="137"/>
      <c r="AZ23" s="138"/>
      <c r="BA23" s="136"/>
      <c r="BB23" s="137"/>
      <c r="BC23" s="137"/>
      <c r="BD23" s="137"/>
      <c r="BE23" s="137"/>
      <c r="BF23" s="138"/>
      <c r="BG23" s="136"/>
      <c r="BH23" s="137"/>
      <c r="BI23" s="137"/>
      <c r="BJ23" s="137"/>
      <c r="BK23" s="138"/>
      <c r="BL23" s="152"/>
      <c r="BM23" s="153"/>
      <c r="BN23" s="153"/>
      <c r="BO23" s="153"/>
      <c r="BP23" s="154"/>
      <c r="BQ23" s="152"/>
      <c r="BR23" s="153"/>
      <c r="BS23" s="153"/>
      <c r="BT23" s="153"/>
      <c r="BU23" s="154"/>
      <c r="BV23" s="165"/>
      <c r="BW23" s="166"/>
      <c r="BX23" s="166"/>
      <c r="BY23" s="166"/>
      <c r="BZ23" s="167"/>
      <c r="CA23" s="165"/>
      <c r="CB23" s="166"/>
      <c r="CC23" s="166"/>
      <c r="CD23" s="166"/>
      <c r="CE23" s="167"/>
      <c r="CF23" s="152"/>
      <c r="CG23" s="153"/>
      <c r="CH23" s="153"/>
      <c r="CI23" s="153"/>
      <c r="CJ23" s="154"/>
      <c r="CK23" s="165"/>
      <c r="CL23" s="166"/>
      <c r="CM23" s="166"/>
      <c r="CN23" s="166"/>
      <c r="CO23" s="167"/>
      <c r="CP23" s="165"/>
      <c r="CQ23" s="166"/>
      <c r="CR23" s="166"/>
      <c r="CS23" s="166"/>
      <c r="CT23" s="167"/>
      <c r="CU23" s="152"/>
      <c r="CV23" s="153"/>
      <c r="CW23" s="153"/>
      <c r="CX23" s="153"/>
      <c r="CY23" s="154"/>
      <c r="CZ23" s="165"/>
      <c r="DA23" s="166"/>
      <c r="DB23" s="166"/>
      <c r="DC23" s="166"/>
      <c r="DD23" s="167"/>
      <c r="DE23" s="165"/>
      <c r="DF23" s="166"/>
      <c r="DG23" s="166"/>
      <c r="DH23" s="166"/>
      <c r="DI23" s="167"/>
      <c r="DJ23" s="152"/>
      <c r="DK23" s="153"/>
      <c r="DL23" s="153"/>
      <c r="DM23" s="153"/>
      <c r="DN23" s="154"/>
      <c r="DO23" s="165"/>
      <c r="DP23" s="166"/>
      <c r="DQ23" s="166"/>
      <c r="DR23" s="166"/>
      <c r="DS23" s="167"/>
      <c r="DT23" s="165"/>
      <c r="DU23" s="166"/>
      <c r="DV23" s="166"/>
      <c r="DW23" s="166"/>
      <c r="DX23" s="167"/>
      <c r="DY23" s="165"/>
      <c r="DZ23" s="166"/>
      <c r="EA23" s="166"/>
      <c r="EB23" s="166"/>
      <c r="EC23" s="167"/>
      <c r="ED23" s="165"/>
      <c r="EE23" s="166"/>
      <c r="EF23" s="166"/>
      <c r="EG23" s="166"/>
      <c r="EH23" s="167"/>
      <c r="EI23" s="165"/>
      <c r="EJ23" s="166"/>
      <c r="EK23" s="166"/>
      <c r="EL23" s="166"/>
      <c r="EM23" s="167"/>
      <c r="EN23" s="165"/>
      <c r="EO23" s="166"/>
      <c r="EP23" s="166"/>
      <c r="EQ23" s="166"/>
      <c r="ER23" s="167"/>
      <c r="ES23" s="165"/>
      <c r="ET23" s="166"/>
      <c r="EU23" s="166"/>
      <c r="EV23" s="166"/>
      <c r="EW23" s="167"/>
      <c r="EX23" s="165"/>
      <c r="EY23" s="166"/>
      <c r="EZ23" s="166"/>
      <c r="FA23" s="166"/>
      <c r="FB23" s="167"/>
      <c r="FC23" s="136"/>
      <c r="FD23" s="137"/>
      <c r="FE23" s="137"/>
      <c r="FF23" s="137"/>
      <c r="FG23" s="138"/>
      <c r="FH23" s="118" t="s">
        <v>153</v>
      </c>
      <c r="FI23" s="119"/>
      <c r="FJ23" s="119"/>
      <c r="FK23" s="119"/>
      <c r="FL23" s="120"/>
      <c r="FM23" s="118" t="s">
        <v>154</v>
      </c>
      <c r="FN23" s="119"/>
      <c r="FO23" s="119"/>
      <c r="FP23" s="119"/>
      <c r="FQ23" s="120"/>
      <c r="FR23" s="118" t="s">
        <v>89</v>
      </c>
      <c r="FS23" s="119"/>
      <c r="FT23" s="119"/>
      <c r="FU23" s="119"/>
      <c r="FV23" s="120"/>
      <c r="FW23" s="118" t="s">
        <v>155</v>
      </c>
      <c r="FX23" s="119"/>
      <c r="FY23" s="119"/>
      <c r="FZ23" s="119"/>
      <c r="GA23" s="120"/>
      <c r="GB23" s="118" t="s">
        <v>156</v>
      </c>
      <c r="GC23" s="119"/>
      <c r="GD23" s="119"/>
      <c r="GE23" s="119"/>
      <c r="GF23" s="120"/>
      <c r="GG23" s="136"/>
      <c r="GH23" s="137"/>
      <c r="GI23" s="137"/>
      <c r="GJ23" s="137"/>
      <c r="GK23" s="138"/>
      <c r="GL23" s="136"/>
      <c r="GM23" s="137"/>
      <c r="GN23" s="137"/>
      <c r="GO23" s="137"/>
      <c r="GP23" s="137"/>
      <c r="GQ23" s="137"/>
      <c r="GR23" s="137"/>
      <c r="GS23" s="138"/>
    </row>
    <row r="24" spans="1:201" s="20" customFormat="1" ht="12">
      <c r="A24" s="136"/>
      <c r="B24" s="137"/>
      <c r="C24" s="138"/>
      <c r="D24" s="136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8"/>
      <c r="R24" s="136"/>
      <c r="S24" s="137"/>
      <c r="T24" s="137"/>
      <c r="U24" s="137"/>
      <c r="V24" s="138"/>
      <c r="W24" s="172"/>
      <c r="X24" s="173"/>
      <c r="Y24" s="173"/>
      <c r="Z24" s="173"/>
      <c r="AA24" s="173"/>
      <c r="AB24" s="174"/>
      <c r="AC24" s="136"/>
      <c r="AD24" s="137"/>
      <c r="AE24" s="137"/>
      <c r="AF24" s="137"/>
      <c r="AG24" s="137"/>
      <c r="AH24" s="138"/>
      <c r="AI24" s="136"/>
      <c r="AJ24" s="137"/>
      <c r="AK24" s="137"/>
      <c r="AL24" s="137"/>
      <c r="AM24" s="137"/>
      <c r="AN24" s="138"/>
      <c r="AO24" s="136"/>
      <c r="AP24" s="137"/>
      <c r="AQ24" s="137"/>
      <c r="AR24" s="137"/>
      <c r="AS24" s="137"/>
      <c r="AT24" s="138"/>
      <c r="AU24" s="136"/>
      <c r="AV24" s="137"/>
      <c r="AW24" s="137"/>
      <c r="AX24" s="137"/>
      <c r="AY24" s="137"/>
      <c r="AZ24" s="138"/>
      <c r="BA24" s="136"/>
      <c r="BB24" s="137"/>
      <c r="BC24" s="137"/>
      <c r="BD24" s="137"/>
      <c r="BE24" s="137"/>
      <c r="BF24" s="138"/>
      <c r="BG24" s="136"/>
      <c r="BH24" s="137"/>
      <c r="BI24" s="137"/>
      <c r="BJ24" s="137"/>
      <c r="BK24" s="138"/>
      <c r="BL24" s="152"/>
      <c r="BM24" s="153"/>
      <c r="BN24" s="153"/>
      <c r="BO24" s="153"/>
      <c r="BP24" s="154"/>
      <c r="BQ24" s="152"/>
      <c r="BR24" s="153"/>
      <c r="BS24" s="153"/>
      <c r="BT24" s="153"/>
      <c r="BU24" s="154"/>
      <c r="BV24" s="165"/>
      <c r="BW24" s="166"/>
      <c r="BX24" s="166"/>
      <c r="BY24" s="166"/>
      <c r="BZ24" s="167"/>
      <c r="CA24" s="165"/>
      <c r="CB24" s="166"/>
      <c r="CC24" s="166"/>
      <c r="CD24" s="166"/>
      <c r="CE24" s="167"/>
      <c r="CF24" s="152"/>
      <c r="CG24" s="153"/>
      <c r="CH24" s="153"/>
      <c r="CI24" s="153"/>
      <c r="CJ24" s="154"/>
      <c r="CK24" s="165"/>
      <c r="CL24" s="166"/>
      <c r="CM24" s="166"/>
      <c r="CN24" s="166"/>
      <c r="CO24" s="167"/>
      <c r="CP24" s="165"/>
      <c r="CQ24" s="166"/>
      <c r="CR24" s="166"/>
      <c r="CS24" s="166"/>
      <c r="CT24" s="167"/>
      <c r="CU24" s="152"/>
      <c r="CV24" s="153"/>
      <c r="CW24" s="153"/>
      <c r="CX24" s="153"/>
      <c r="CY24" s="154"/>
      <c r="CZ24" s="165"/>
      <c r="DA24" s="166"/>
      <c r="DB24" s="166"/>
      <c r="DC24" s="166"/>
      <c r="DD24" s="167"/>
      <c r="DE24" s="165"/>
      <c r="DF24" s="166"/>
      <c r="DG24" s="166"/>
      <c r="DH24" s="166"/>
      <c r="DI24" s="167"/>
      <c r="DJ24" s="152"/>
      <c r="DK24" s="153"/>
      <c r="DL24" s="153"/>
      <c r="DM24" s="153"/>
      <c r="DN24" s="154"/>
      <c r="DO24" s="165"/>
      <c r="DP24" s="166"/>
      <c r="DQ24" s="166"/>
      <c r="DR24" s="166"/>
      <c r="DS24" s="167"/>
      <c r="DT24" s="165"/>
      <c r="DU24" s="166"/>
      <c r="DV24" s="166"/>
      <c r="DW24" s="166"/>
      <c r="DX24" s="167"/>
      <c r="DY24" s="165"/>
      <c r="DZ24" s="166"/>
      <c r="EA24" s="166"/>
      <c r="EB24" s="166"/>
      <c r="EC24" s="167"/>
      <c r="ED24" s="165"/>
      <c r="EE24" s="166"/>
      <c r="EF24" s="166"/>
      <c r="EG24" s="166"/>
      <c r="EH24" s="167"/>
      <c r="EI24" s="165"/>
      <c r="EJ24" s="166"/>
      <c r="EK24" s="166"/>
      <c r="EL24" s="166"/>
      <c r="EM24" s="167"/>
      <c r="EN24" s="165"/>
      <c r="EO24" s="166"/>
      <c r="EP24" s="166"/>
      <c r="EQ24" s="166"/>
      <c r="ER24" s="167"/>
      <c r="ES24" s="165"/>
      <c r="ET24" s="166"/>
      <c r="EU24" s="166"/>
      <c r="EV24" s="166"/>
      <c r="EW24" s="167"/>
      <c r="EX24" s="165"/>
      <c r="EY24" s="166"/>
      <c r="EZ24" s="166"/>
      <c r="FA24" s="166"/>
      <c r="FB24" s="167"/>
      <c r="FC24" s="136"/>
      <c r="FD24" s="137"/>
      <c r="FE24" s="137"/>
      <c r="FF24" s="137"/>
      <c r="FG24" s="138"/>
      <c r="FH24" s="136"/>
      <c r="FI24" s="137"/>
      <c r="FJ24" s="137"/>
      <c r="FK24" s="137"/>
      <c r="FL24" s="138"/>
      <c r="FM24" s="136"/>
      <c r="FN24" s="137"/>
      <c r="FO24" s="137"/>
      <c r="FP24" s="137"/>
      <c r="FQ24" s="138"/>
      <c r="FR24" s="136"/>
      <c r="FS24" s="137"/>
      <c r="FT24" s="137"/>
      <c r="FU24" s="137"/>
      <c r="FV24" s="138"/>
      <c r="FW24" s="136"/>
      <c r="FX24" s="137"/>
      <c r="FY24" s="137"/>
      <c r="FZ24" s="137"/>
      <c r="GA24" s="138"/>
      <c r="GB24" s="136"/>
      <c r="GC24" s="137"/>
      <c r="GD24" s="137"/>
      <c r="GE24" s="137"/>
      <c r="GF24" s="138"/>
      <c r="GG24" s="136"/>
      <c r="GH24" s="137"/>
      <c r="GI24" s="137"/>
      <c r="GJ24" s="137"/>
      <c r="GK24" s="138"/>
      <c r="GL24" s="136"/>
      <c r="GM24" s="137"/>
      <c r="GN24" s="137"/>
      <c r="GO24" s="137"/>
      <c r="GP24" s="137"/>
      <c r="GQ24" s="137"/>
      <c r="GR24" s="137"/>
      <c r="GS24" s="138"/>
    </row>
    <row r="25" spans="1:201" s="20" customFormat="1" ht="12">
      <c r="A25" s="136"/>
      <c r="B25" s="137"/>
      <c r="C25" s="138"/>
      <c r="D25" s="136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8"/>
      <c r="R25" s="136"/>
      <c r="S25" s="137"/>
      <c r="T25" s="137"/>
      <c r="U25" s="137"/>
      <c r="V25" s="138"/>
      <c r="W25" s="172"/>
      <c r="X25" s="173"/>
      <c r="Y25" s="173"/>
      <c r="Z25" s="173"/>
      <c r="AA25" s="173"/>
      <c r="AB25" s="174"/>
      <c r="AC25" s="136"/>
      <c r="AD25" s="137"/>
      <c r="AE25" s="137"/>
      <c r="AF25" s="137"/>
      <c r="AG25" s="137"/>
      <c r="AH25" s="138"/>
      <c r="AI25" s="136"/>
      <c r="AJ25" s="137"/>
      <c r="AK25" s="137"/>
      <c r="AL25" s="137"/>
      <c r="AM25" s="137"/>
      <c r="AN25" s="138"/>
      <c r="AO25" s="136"/>
      <c r="AP25" s="137"/>
      <c r="AQ25" s="137"/>
      <c r="AR25" s="137"/>
      <c r="AS25" s="137"/>
      <c r="AT25" s="138"/>
      <c r="AU25" s="136"/>
      <c r="AV25" s="137"/>
      <c r="AW25" s="137"/>
      <c r="AX25" s="137"/>
      <c r="AY25" s="137"/>
      <c r="AZ25" s="138"/>
      <c r="BA25" s="136"/>
      <c r="BB25" s="137"/>
      <c r="BC25" s="137"/>
      <c r="BD25" s="137"/>
      <c r="BE25" s="137"/>
      <c r="BF25" s="138"/>
      <c r="BG25" s="136"/>
      <c r="BH25" s="137"/>
      <c r="BI25" s="137"/>
      <c r="BJ25" s="137"/>
      <c r="BK25" s="138"/>
      <c r="BL25" s="152"/>
      <c r="BM25" s="153"/>
      <c r="BN25" s="153"/>
      <c r="BO25" s="153"/>
      <c r="BP25" s="154"/>
      <c r="BQ25" s="152"/>
      <c r="BR25" s="153"/>
      <c r="BS25" s="153"/>
      <c r="BT25" s="153"/>
      <c r="BU25" s="154"/>
      <c r="BV25" s="165"/>
      <c r="BW25" s="166"/>
      <c r="BX25" s="166"/>
      <c r="BY25" s="166"/>
      <c r="BZ25" s="167"/>
      <c r="CA25" s="165"/>
      <c r="CB25" s="166"/>
      <c r="CC25" s="166"/>
      <c r="CD25" s="166"/>
      <c r="CE25" s="167"/>
      <c r="CF25" s="152"/>
      <c r="CG25" s="153"/>
      <c r="CH25" s="153"/>
      <c r="CI25" s="153"/>
      <c r="CJ25" s="154"/>
      <c r="CK25" s="165"/>
      <c r="CL25" s="166"/>
      <c r="CM25" s="166"/>
      <c r="CN25" s="166"/>
      <c r="CO25" s="167"/>
      <c r="CP25" s="165"/>
      <c r="CQ25" s="166"/>
      <c r="CR25" s="166"/>
      <c r="CS25" s="166"/>
      <c r="CT25" s="167"/>
      <c r="CU25" s="152"/>
      <c r="CV25" s="153"/>
      <c r="CW25" s="153"/>
      <c r="CX25" s="153"/>
      <c r="CY25" s="154"/>
      <c r="CZ25" s="165"/>
      <c r="DA25" s="166"/>
      <c r="DB25" s="166"/>
      <c r="DC25" s="166"/>
      <c r="DD25" s="167"/>
      <c r="DE25" s="165"/>
      <c r="DF25" s="166"/>
      <c r="DG25" s="166"/>
      <c r="DH25" s="166"/>
      <c r="DI25" s="167"/>
      <c r="DJ25" s="152"/>
      <c r="DK25" s="153"/>
      <c r="DL25" s="153"/>
      <c r="DM25" s="153"/>
      <c r="DN25" s="154"/>
      <c r="DO25" s="165"/>
      <c r="DP25" s="166"/>
      <c r="DQ25" s="166"/>
      <c r="DR25" s="166"/>
      <c r="DS25" s="167"/>
      <c r="DT25" s="165"/>
      <c r="DU25" s="166"/>
      <c r="DV25" s="166"/>
      <c r="DW25" s="166"/>
      <c r="DX25" s="167"/>
      <c r="DY25" s="165"/>
      <c r="DZ25" s="166"/>
      <c r="EA25" s="166"/>
      <c r="EB25" s="166"/>
      <c r="EC25" s="167"/>
      <c r="ED25" s="165"/>
      <c r="EE25" s="166"/>
      <c r="EF25" s="166"/>
      <c r="EG25" s="166"/>
      <c r="EH25" s="167"/>
      <c r="EI25" s="165"/>
      <c r="EJ25" s="166"/>
      <c r="EK25" s="166"/>
      <c r="EL25" s="166"/>
      <c r="EM25" s="167"/>
      <c r="EN25" s="165"/>
      <c r="EO25" s="166"/>
      <c r="EP25" s="166"/>
      <c r="EQ25" s="166"/>
      <c r="ER25" s="167"/>
      <c r="ES25" s="165"/>
      <c r="ET25" s="166"/>
      <c r="EU25" s="166"/>
      <c r="EV25" s="166"/>
      <c r="EW25" s="167"/>
      <c r="EX25" s="165"/>
      <c r="EY25" s="166"/>
      <c r="EZ25" s="166"/>
      <c r="FA25" s="166"/>
      <c r="FB25" s="167"/>
      <c r="FC25" s="136"/>
      <c r="FD25" s="137"/>
      <c r="FE25" s="137"/>
      <c r="FF25" s="137"/>
      <c r="FG25" s="138"/>
      <c r="FH25" s="136"/>
      <c r="FI25" s="137"/>
      <c r="FJ25" s="137"/>
      <c r="FK25" s="137"/>
      <c r="FL25" s="138"/>
      <c r="FM25" s="136"/>
      <c r="FN25" s="137"/>
      <c r="FO25" s="137"/>
      <c r="FP25" s="137"/>
      <c r="FQ25" s="138"/>
      <c r="FR25" s="136"/>
      <c r="FS25" s="137"/>
      <c r="FT25" s="137"/>
      <c r="FU25" s="137"/>
      <c r="FV25" s="138"/>
      <c r="FW25" s="136"/>
      <c r="FX25" s="137"/>
      <c r="FY25" s="137"/>
      <c r="FZ25" s="137"/>
      <c r="GA25" s="138"/>
      <c r="GB25" s="136"/>
      <c r="GC25" s="137"/>
      <c r="GD25" s="137"/>
      <c r="GE25" s="137"/>
      <c r="GF25" s="138"/>
      <c r="GG25" s="136"/>
      <c r="GH25" s="137"/>
      <c r="GI25" s="137"/>
      <c r="GJ25" s="137"/>
      <c r="GK25" s="138"/>
      <c r="GL25" s="136"/>
      <c r="GM25" s="137"/>
      <c r="GN25" s="137"/>
      <c r="GO25" s="137"/>
      <c r="GP25" s="137"/>
      <c r="GQ25" s="137"/>
      <c r="GR25" s="137"/>
      <c r="GS25" s="138"/>
    </row>
    <row r="26" spans="1:201" s="20" customFormat="1" ht="12">
      <c r="A26" s="136"/>
      <c r="B26" s="137"/>
      <c r="C26" s="138"/>
      <c r="D26" s="136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8"/>
      <c r="R26" s="136"/>
      <c r="S26" s="137"/>
      <c r="T26" s="137"/>
      <c r="U26" s="137"/>
      <c r="V26" s="138"/>
      <c r="W26" s="172"/>
      <c r="X26" s="173"/>
      <c r="Y26" s="173"/>
      <c r="Z26" s="173"/>
      <c r="AA26" s="173"/>
      <c r="AB26" s="174"/>
      <c r="AC26" s="136"/>
      <c r="AD26" s="137"/>
      <c r="AE26" s="137"/>
      <c r="AF26" s="137"/>
      <c r="AG26" s="137"/>
      <c r="AH26" s="138"/>
      <c r="AI26" s="136"/>
      <c r="AJ26" s="137"/>
      <c r="AK26" s="137"/>
      <c r="AL26" s="137"/>
      <c r="AM26" s="137"/>
      <c r="AN26" s="138"/>
      <c r="AO26" s="136"/>
      <c r="AP26" s="137"/>
      <c r="AQ26" s="137"/>
      <c r="AR26" s="137"/>
      <c r="AS26" s="137"/>
      <c r="AT26" s="138"/>
      <c r="AU26" s="136"/>
      <c r="AV26" s="137"/>
      <c r="AW26" s="137"/>
      <c r="AX26" s="137"/>
      <c r="AY26" s="137"/>
      <c r="AZ26" s="138"/>
      <c r="BA26" s="136"/>
      <c r="BB26" s="137"/>
      <c r="BC26" s="137"/>
      <c r="BD26" s="137"/>
      <c r="BE26" s="137"/>
      <c r="BF26" s="138"/>
      <c r="BG26" s="136"/>
      <c r="BH26" s="137"/>
      <c r="BI26" s="137"/>
      <c r="BJ26" s="137"/>
      <c r="BK26" s="138"/>
      <c r="BL26" s="152"/>
      <c r="BM26" s="153"/>
      <c r="BN26" s="153"/>
      <c r="BO26" s="153"/>
      <c r="BP26" s="154"/>
      <c r="BQ26" s="152"/>
      <c r="BR26" s="153"/>
      <c r="BS26" s="153"/>
      <c r="BT26" s="153"/>
      <c r="BU26" s="154"/>
      <c r="BV26" s="165"/>
      <c r="BW26" s="166"/>
      <c r="BX26" s="166"/>
      <c r="BY26" s="166"/>
      <c r="BZ26" s="167"/>
      <c r="CA26" s="165"/>
      <c r="CB26" s="166"/>
      <c r="CC26" s="166"/>
      <c r="CD26" s="166"/>
      <c r="CE26" s="167"/>
      <c r="CF26" s="152"/>
      <c r="CG26" s="153"/>
      <c r="CH26" s="153"/>
      <c r="CI26" s="153"/>
      <c r="CJ26" s="154"/>
      <c r="CK26" s="165"/>
      <c r="CL26" s="166"/>
      <c r="CM26" s="166"/>
      <c r="CN26" s="166"/>
      <c r="CO26" s="167"/>
      <c r="CP26" s="165"/>
      <c r="CQ26" s="166"/>
      <c r="CR26" s="166"/>
      <c r="CS26" s="166"/>
      <c r="CT26" s="167"/>
      <c r="CU26" s="152"/>
      <c r="CV26" s="153"/>
      <c r="CW26" s="153"/>
      <c r="CX26" s="153"/>
      <c r="CY26" s="154"/>
      <c r="CZ26" s="165"/>
      <c r="DA26" s="166"/>
      <c r="DB26" s="166"/>
      <c r="DC26" s="166"/>
      <c r="DD26" s="167"/>
      <c r="DE26" s="165"/>
      <c r="DF26" s="166"/>
      <c r="DG26" s="166"/>
      <c r="DH26" s="166"/>
      <c r="DI26" s="167"/>
      <c r="DJ26" s="152"/>
      <c r="DK26" s="153"/>
      <c r="DL26" s="153"/>
      <c r="DM26" s="153"/>
      <c r="DN26" s="154"/>
      <c r="DO26" s="165"/>
      <c r="DP26" s="166"/>
      <c r="DQ26" s="166"/>
      <c r="DR26" s="166"/>
      <c r="DS26" s="167"/>
      <c r="DT26" s="165"/>
      <c r="DU26" s="166"/>
      <c r="DV26" s="166"/>
      <c r="DW26" s="166"/>
      <c r="DX26" s="167"/>
      <c r="DY26" s="165"/>
      <c r="DZ26" s="166"/>
      <c r="EA26" s="166"/>
      <c r="EB26" s="166"/>
      <c r="EC26" s="167"/>
      <c r="ED26" s="165"/>
      <c r="EE26" s="166"/>
      <c r="EF26" s="166"/>
      <c r="EG26" s="166"/>
      <c r="EH26" s="167"/>
      <c r="EI26" s="165"/>
      <c r="EJ26" s="166"/>
      <c r="EK26" s="166"/>
      <c r="EL26" s="166"/>
      <c r="EM26" s="167"/>
      <c r="EN26" s="165"/>
      <c r="EO26" s="166"/>
      <c r="EP26" s="166"/>
      <c r="EQ26" s="166"/>
      <c r="ER26" s="167"/>
      <c r="ES26" s="165"/>
      <c r="ET26" s="166"/>
      <c r="EU26" s="166"/>
      <c r="EV26" s="166"/>
      <c r="EW26" s="167"/>
      <c r="EX26" s="165"/>
      <c r="EY26" s="166"/>
      <c r="EZ26" s="166"/>
      <c r="FA26" s="166"/>
      <c r="FB26" s="167"/>
      <c r="FC26" s="136"/>
      <c r="FD26" s="137"/>
      <c r="FE26" s="137"/>
      <c r="FF26" s="137"/>
      <c r="FG26" s="138"/>
      <c r="FH26" s="136"/>
      <c r="FI26" s="137"/>
      <c r="FJ26" s="137"/>
      <c r="FK26" s="137"/>
      <c r="FL26" s="138"/>
      <c r="FM26" s="136"/>
      <c r="FN26" s="137"/>
      <c r="FO26" s="137"/>
      <c r="FP26" s="137"/>
      <c r="FQ26" s="138"/>
      <c r="FR26" s="136"/>
      <c r="FS26" s="137"/>
      <c r="FT26" s="137"/>
      <c r="FU26" s="137"/>
      <c r="FV26" s="138"/>
      <c r="FW26" s="136"/>
      <c r="FX26" s="137"/>
      <c r="FY26" s="137"/>
      <c r="FZ26" s="137"/>
      <c r="GA26" s="138"/>
      <c r="GB26" s="136"/>
      <c r="GC26" s="137"/>
      <c r="GD26" s="137"/>
      <c r="GE26" s="137"/>
      <c r="GF26" s="138"/>
      <c r="GG26" s="136"/>
      <c r="GH26" s="137"/>
      <c r="GI26" s="137"/>
      <c r="GJ26" s="137"/>
      <c r="GK26" s="138"/>
      <c r="GL26" s="136"/>
      <c r="GM26" s="137"/>
      <c r="GN26" s="137"/>
      <c r="GO26" s="137"/>
      <c r="GP26" s="137"/>
      <c r="GQ26" s="137"/>
      <c r="GR26" s="137"/>
      <c r="GS26" s="138"/>
    </row>
    <row r="27" spans="1:201" s="20" customFormat="1" ht="12">
      <c r="A27" s="136"/>
      <c r="B27" s="137"/>
      <c r="C27" s="138"/>
      <c r="D27" s="136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8"/>
      <c r="R27" s="136"/>
      <c r="S27" s="137"/>
      <c r="T27" s="137"/>
      <c r="U27" s="137"/>
      <c r="V27" s="138"/>
      <c r="W27" s="172"/>
      <c r="X27" s="173"/>
      <c r="Y27" s="173"/>
      <c r="Z27" s="173"/>
      <c r="AA27" s="173"/>
      <c r="AB27" s="174"/>
      <c r="AC27" s="136"/>
      <c r="AD27" s="137"/>
      <c r="AE27" s="137"/>
      <c r="AF27" s="137"/>
      <c r="AG27" s="137"/>
      <c r="AH27" s="138"/>
      <c r="AI27" s="136"/>
      <c r="AJ27" s="137"/>
      <c r="AK27" s="137"/>
      <c r="AL27" s="137"/>
      <c r="AM27" s="137"/>
      <c r="AN27" s="138"/>
      <c r="AO27" s="136"/>
      <c r="AP27" s="137"/>
      <c r="AQ27" s="137"/>
      <c r="AR27" s="137"/>
      <c r="AS27" s="137"/>
      <c r="AT27" s="138"/>
      <c r="AU27" s="136"/>
      <c r="AV27" s="137"/>
      <c r="AW27" s="137"/>
      <c r="AX27" s="137"/>
      <c r="AY27" s="137"/>
      <c r="AZ27" s="138"/>
      <c r="BA27" s="136"/>
      <c r="BB27" s="137"/>
      <c r="BC27" s="137"/>
      <c r="BD27" s="137"/>
      <c r="BE27" s="137"/>
      <c r="BF27" s="138"/>
      <c r="BG27" s="136"/>
      <c r="BH27" s="137"/>
      <c r="BI27" s="137"/>
      <c r="BJ27" s="137"/>
      <c r="BK27" s="138"/>
      <c r="BL27" s="152"/>
      <c r="BM27" s="153"/>
      <c r="BN27" s="153"/>
      <c r="BO27" s="153"/>
      <c r="BP27" s="154"/>
      <c r="BQ27" s="152"/>
      <c r="BR27" s="153"/>
      <c r="BS27" s="153"/>
      <c r="BT27" s="153"/>
      <c r="BU27" s="154"/>
      <c r="BV27" s="165"/>
      <c r="BW27" s="166"/>
      <c r="BX27" s="166"/>
      <c r="BY27" s="166"/>
      <c r="BZ27" s="167"/>
      <c r="CA27" s="165"/>
      <c r="CB27" s="166"/>
      <c r="CC27" s="166"/>
      <c r="CD27" s="166"/>
      <c r="CE27" s="167"/>
      <c r="CF27" s="152"/>
      <c r="CG27" s="153"/>
      <c r="CH27" s="153"/>
      <c r="CI27" s="153"/>
      <c r="CJ27" s="154"/>
      <c r="CK27" s="165"/>
      <c r="CL27" s="166"/>
      <c r="CM27" s="166"/>
      <c r="CN27" s="166"/>
      <c r="CO27" s="167"/>
      <c r="CP27" s="165"/>
      <c r="CQ27" s="166"/>
      <c r="CR27" s="166"/>
      <c r="CS27" s="166"/>
      <c r="CT27" s="167"/>
      <c r="CU27" s="152"/>
      <c r="CV27" s="153"/>
      <c r="CW27" s="153"/>
      <c r="CX27" s="153"/>
      <c r="CY27" s="154"/>
      <c r="CZ27" s="165"/>
      <c r="DA27" s="166"/>
      <c r="DB27" s="166"/>
      <c r="DC27" s="166"/>
      <c r="DD27" s="167"/>
      <c r="DE27" s="165"/>
      <c r="DF27" s="166"/>
      <c r="DG27" s="166"/>
      <c r="DH27" s="166"/>
      <c r="DI27" s="167"/>
      <c r="DJ27" s="152"/>
      <c r="DK27" s="153"/>
      <c r="DL27" s="153"/>
      <c r="DM27" s="153"/>
      <c r="DN27" s="154"/>
      <c r="DO27" s="165"/>
      <c r="DP27" s="166"/>
      <c r="DQ27" s="166"/>
      <c r="DR27" s="166"/>
      <c r="DS27" s="167"/>
      <c r="DT27" s="165"/>
      <c r="DU27" s="166"/>
      <c r="DV27" s="166"/>
      <c r="DW27" s="166"/>
      <c r="DX27" s="167"/>
      <c r="DY27" s="165"/>
      <c r="DZ27" s="166"/>
      <c r="EA27" s="166"/>
      <c r="EB27" s="166"/>
      <c r="EC27" s="167"/>
      <c r="ED27" s="165"/>
      <c r="EE27" s="166"/>
      <c r="EF27" s="166"/>
      <c r="EG27" s="166"/>
      <c r="EH27" s="167"/>
      <c r="EI27" s="165"/>
      <c r="EJ27" s="166"/>
      <c r="EK27" s="166"/>
      <c r="EL27" s="166"/>
      <c r="EM27" s="167"/>
      <c r="EN27" s="165"/>
      <c r="EO27" s="166"/>
      <c r="EP27" s="166"/>
      <c r="EQ27" s="166"/>
      <c r="ER27" s="167"/>
      <c r="ES27" s="165"/>
      <c r="ET27" s="166"/>
      <c r="EU27" s="166"/>
      <c r="EV27" s="166"/>
      <c r="EW27" s="167"/>
      <c r="EX27" s="165"/>
      <c r="EY27" s="166"/>
      <c r="EZ27" s="166"/>
      <c r="FA27" s="166"/>
      <c r="FB27" s="167"/>
      <c r="FC27" s="136"/>
      <c r="FD27" s="137"/>
      <c r="FE27" s="137"/>
      <c r="FF27" s="137"/>
      <c r="FG27" s="138"/>
      <c r="FH27" s="136"/>
      <c r="FI27" s="137"/>
      <c r="FJ27" s="137"/>
      <c r="FK27" s="137"/>
      <c r="FL27" s="138"/>
      <c r="FM27" s="136"/>
      <c r="FN27" s="137"/>
      <c r="FO27" s="137"/>
      <c r="FP27" s="137"/>
      <c r="FQ27" s="138"/>
      <c r="FR27" s="136"/>
      <c r="FS27" s="137"/>
      <c r="FT27" s="137"/>
      <c r="FU27" s="137"/>
      <c r="FV27" s="138"/>
      <c r="FW27" s="136"/>
      <c r="FX27" s="137"/>
      <c r="FY27" s="137"/>
      <c r="FZ27" s="137"/>
      <c r="GA27" s="138"/>
      <c r="GB27" s="136"/>
      <c r="GC27" s="137"/>
      <c r="GD27" s="137"/>
      <c r="GE27" s="137"/>
      <c r="GF27" s="138"/>
      <c r="GG27" s="136"/>
      <c r="GH27" s="137"/>
      <c r="GI27" s="137"/>
      <c r="GJ27" s="137"/>
      <c r="GK27" s="138"/>
      <c r="GL27" s="136"/>
      <c r="GM27" s="137"/>
      <c r="GN27" s="137"/>
      <c r="GO27" s="137"/>
      <c r="GP27" s="137"/>
      <c r="GQ27" s="137"/>
      <c r="GR27" s="137"/>
      <c r="GS27" s="138"/>
    </row>
    <row r="28" spans="1:201" s="20" customFormat="1" ht="12">
      <c r="A28" s="136"/>
      <c r="B28" s="137"/>
      <c r="C28" s="138"/>
      <c r="D28" s="136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8"/>
      <c r="R28" s="136"/>
      <c r="S28" s="137"/>
      <c r="T28" s="137"/>
      <c r="U28" s="137"/>
      <c r="V28" s="138"/>
      <c r="W28" s="172"/>
      <c r="X28" s="173"/>
      <c r="Y28" s="173"/>
      <c r="Z28" s="173"/>
      <c r="AA28" s="173"/>
      <c r="AB28" s="174"/>
      <c r="AC28" s="136"/>
      <c r="AD28" s="137"/>
      <c r="AE28" s="137"/>
      <c r="AF28" s="137"/>
      <c r="AG28" s="137"/>
      <c r="AH28" s="138"/>
      <c r="AI28" s="136"/>
      <c r="AJ28" s="137"/>
      <c r="AK28" s="137"/>
      <c r="AL28" s="137"/>
      <c r="AM28" s="137"/>
      <c r="AN28" s="138"/>
      <c r="AO28" s="136"/>
      <c r="AP28" s="137"/>
      <c r="AQ28" s="137"/>
      <c r="AR28" s="137"/>
      <c r="AS28" s="137"/>
      <c r="AT28" s="138"/>
      <c r="AU28" s="136"/>
      <c r="AV28" s="137"/>
      <c r="AW28" s="137"/>
      <c r="AX28" s="137"/>
      <c r="AY28" s="137"/>
      <c r="AZ28" s="138"/>
      <c r="BA28" s="136"/>
      <c r="BB28" s="137"/>
      <c r="BC28" s="137"/>
      <c r="BD28" s="137"/>
      <c r="BE28" s="137"/>
      <c r="BF28" s="138"/>
      <c r="BG28" s="136"/>
      <c r="BH28" s="137"/>
      <c r="BI28" s="137"/>
      <c r="BJ28" s="137"/>
      <c r="BK28" s="138"/>
      <c r="BL28" s="152"/>
      <c r="BM28" s="153"/>
      <c r="BN28" s="153"/>
      <c r="BO28" s="153"/>
      <c r="BP28" s="154"/>
      <c r="BQ28" s="152"/>
      <c r="BR28" s="153"/>
      <c r="BS28" s="153"/>
      <c r="BT28" s="153"/>
      <c r="BU28" s="154"/>
      <c r="BV28" s="165"/>
      <c r="BW28" s="166"/>
      <c r="BX28" s="166"/>
      <c r="BY28" s="166"/>
      <c r="BZ28" s="167"/>
      <c r="CA28" s="165"/>
      <c r="CB28" s="166"/>
      <c r="CC28" s="166"/>
      <c r="CD28" s="166"/>
      <c r="CE28" s="167"/>
      <c r="CF28" s="152"/>
      <c r="CG28" s="153"/>
      <c r="CH28" s="153"/>
      <c r="CI28" s="153"/>
      <c r="CJ28" s="154"/>
      <c r="CK28" s="165"/>
      <c r="CL28" s="166"/>
      <c r="CM28" s="166"/>
      <c r="CN28" s="166"/>
      <c r="CO28" s="167"/>
      <c r="CP28" s="165"/>
      <c r="CQ28" s="166"/>
      <c r="CR28" s="166"/>
      <c r="CS28" s="166"/>
      <c r="CT28" s="167"/>
      <c r="CU28" s="152"/>
      <c r="CV28" s="153"/>
      <c r="CW28" s="153"/>
      <c r="CX28" s="153"/>
      <c r="CY28" s="154"/>
      <c r="CZ28" s="165"/>
      <c r="DA28" s="166"/>
      <c r="DB28" s="166"/>
      <c r="DC28" s="166"/>
      <c r="DD28" s="167"/>
      <c r="DE28" s="165"/>
      <c r="DF28" s="166"/>
      <c r="DG28" s="166"/>
      <c r="DH28" s="166"/>
      <c r="DI28" s="167"/>
      <c r="DJ28" s="152"/>
      <c r="DK28" s="153"/>
      <c r="DL28" s="153"/>
      <c r="DM28" s="153"/>
      <c r="DN28" s="154"/>
      <c r="DO28" s="165"/>
      <c r="DP28" s="166"/>
      <c r="DQ28" s="166"/>
      <c r="DR28" s="166"/>
      <c r="DS28" s="167"/>
      <c r="DT28" s="165"/>
      <c r="DU28" s="166"/>
      <c r="DV28" s="166"/>
      <c r="DW28" s="166"/>
      <c r="DX28" s="167"/>
      <c r="DY28" s="165"/>
      <c r="DZ28" s="166"/>
      <c r="EA28" s="166"/>
      <c r="EB28" s="166"/>
      <c r="EC28" s="167"/>
      <c r="ED28" s="165"/>
      <c r="EE28" s="166"/>
      <c r="EF28" s="166"/>
      <c r="EG28" s="166"/>
      <c r="EH28" s="167"/>
      <c r="EI28" s="165"/>
      <c r="EJ28" s="166"/>
      <c r="EK28" s="166"/>
      <c r="EL28" s="166"/>
      <c r="EM28" s="167"/>
      <c r="EN28" s="165"/>
      <c r="EO28" s="166"/>
      <c r="EP28" s="166"/>
      <c r="EQ28" s="166"/>
      <c r="ER28" s="167"/>
      <c r="ES28" s="165"/>
      <c r="ET28" s="166"/>
      <c r="EU28" s="166"/>
      <c r="EV28" s="166"/>
      <c r="EW28" s="167"/>
      <c r="EX28" s="165"/>
      <c r="EY28" s="166"/>
      <c r="EZ28" s="166"/>
      <c r="FA28" s="166"/>
      <c r="FB28" s="167"/>
      <c r="FC28" s="136"/>
      <c r="FD28" s="137"/>
      <c r="FE28" s="137"/>
      <c r="FF28" s="137"/>
      <c r="FG28" s="138"/>
      <c r="FH28" s="136"/>
      <c r="FI28" s="137"/>
      <c r="FJ28" s="137"/>
      <c r="FK28" s="137"/>
      <c r="FL28" s="138"/>
      <c r="FM28" s="136"/>
      <c r="FN28" s="137"/>
      <c r="FO28" s="137"/>
      <c r="FP28" s="137"/>
      <c r="FQ28" s="138"/>
      <c r="FR28" s="136"/>
      <c r="FS28" s="137"/>
      <c r="FT28" s="137"/>
      <c r="FU28" s="137"/>
      <c r="FV28" s="138"/>
      <c r="FW28" s="136"/>
      <c r="FX28" s="137"/>
      <c r="FY28" s="137"/>
      <c r="FZ28" s="137"/>
      <c r="GA28" s="138"/>
      <c r="GB28" s="136"/>
      <c r="GC28" s="137"/>
      <c r="GD28" s="137"/>
      <c r="GE28" s="137"/>
      <c r="GF28" s="138"/>
      <c r="GG28" s="136"/>
      <c r="GH28" s="137"/>
      <c r="GI28" s="137"/>
      <c r="GJ28" s="137"/>
      <c r="GK28" s="138"/>
      <c r="GL28" s="136"/>
      <c r="GM28" s="137"/>
      <c r="GN28" s="137"/>
      <c r="GO28" s="137"/>
      <c r="GP28" s="137"/>
      <c r="GQ28" s="137"/>
      <c r="GR28" s="137"/>
      <c r="GS28" s="138"/>
    </row>
    <row r="29" spans="1:201" s="20" customFormat="1" ht="12">
      <c r="A29" s="82"/>
      <c r="B29" s="83"/>
      <c r="C29" s="84"/>
      <c r="D29" s="82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4"/>
      <c r="R29" s="82"/>
      <c r="S29" s="83"/>
      <c r="T29" s="83"/>
      <c r="U29" s="83"/>
      <c r="V29" s="84"/>
      <c r="W29" s="175"/>
      <c r="X29" s="176"/>
      <c r="Y29" s="176"/>
      <c r="Z29" s="176"/>
      <c r="AA29" s="176"/>
      <c r="AB29" s="177"/>
      <c r="AC29" s="82"/>
      <c r="AD29" s="83"/>
      <c r="AE29" s="83"/>
      <c r="AF29" s="83"/>
      <c r="AG29" s="83"/>
      <c r="AH29" s="84"/>
      <c r="AI29" s="82"/>
      <c r="AJ29" s="83"/>
      <c r="AK29" s="83"/>
      <c r="AL29" s="83"/>
      <c r="AM29" s="83"/>
      <c r="AN29" s="84"/>
      <c r="AO29" s="82"/>
      <c r="AP29" s="83"/>
      <c r="AQ29" s="83"/>
      <c r="AR29" s="83"/>
      <c r="AS29" s="83"/>
      <c r="AT29" s="84"/>
      <c r="AU29" s="82"/>
      <c r="AV29" s="83"/>
      <c r="AW29" s="83"/>
      <c r="AX29" s="83"/>
      <c r="AY29" s="83"/>
      <c r="AZ29" s="84"/>
      <c r="BA29" s="82"/>
      <c r="BB29" s="83"/>
      <c r="BC29" s="83"/>
      <c r="BD29" s="83"/>
      <c r="BE29" s="83"/>
      <c r="BF29" s="84"/>
      <c r="BG29" s="82"/>
      <c r="BH29" s="83"/>
      <c r="BI29" s="83"/>
      <c r="BJ29" s="83"/>
      <c r="BK29" s="84"/>
      <c r="BL29" s="155"/>
      <c r="BM29" s="156"/>
      <c r="BN29" s="156"/>
      <c r="BO29" s="156"/>
      <c r="BP29" s="157"/>
      <c r="BQ29" s="155"/>
      <c r="BR29" s="156"/>
      <c r="BS29" s="156"/>
      <c r="BT29" s="156"/>
      <c r="BU29" s="157"/>
      <c r="BV29" s="168"/>
      <c r="BW29" s="169"/>
      <c r="BX29" s="169"/>
      <c r="BY29" s="169"/>
      <c r="BZ29" s="170"/>
      <c r="CA29" s="168"/>
      <c r="CB29" s="169"/>
      <c r="CC29" s="169"/>
      <c r="CD29" s="169"/>
      <c r="CE29" s="170"/>
      <c r="CF29" s="155"/>
      <c r="CG29" s="156"/>
      <c r="CH29" s="156"/>
      <c r="CI29" s="156"/>
      <c r="CJ29" s="157"/>
      <c r="CK29" s="168"/>
      <c r="CL29" s="169"/>
      <c r="CM29" s="169"/>
      <c r="CN29" s="169"/>
      <c r="CO29" s="170"/>
      <c r="CP29" s="168"/>
      <c r="CQ29" s="169"/>
      <c r="CR29" s="169"/>
      <c r="CS29" s="169"/>
      <c r="CT29" s="170"/>
      <c r="CU29" s="155"/>
      <c r="CV29" s="156"/>
      <c r="CW29" s="156"/>
      <c r="CX29" s="156"/>
      <c r="CY29" s="157"/>
      <c r="CZ29" s="168"/>
      <c r="DA29" s="169"/>
      <c r="DB29" s="169"/>
      <c r="DC29" s="169"/>
      <c r="DD29" s="170"/>
      <c r="DE29" s="168"/>
      <c r="DF29" s="169"/>
      <c r="DG29" s="169"/>
      <c r="DH29" s="169"/>
      <c r="DI29" s="170"/>
      <c r="DJ29" s="155"/>
      <c r="DK29" s="156"/>
      <c r="DL29" s="156"/>
      <c r="DM29" s="156"/>
      <c r="DN29" s="157"/>
      <c r="DO29" s="168"/>
      <c r="DP29" s="169"/>
      <c r="DQ29" s="169"/>
      <c r="DR29" s="169"/>
      <c r="DS29" s="170"/>
      <c r="DT29" s="168"/>
      <c r="DU29" s="169"/>
      <c r="DV29" s="169"/>
      <c r="DW29" s="169"/>
      <c r="DX29" s="170"/>
      <c r="DY29" s="168"/>
      <c r="DZ29" s="169"/>
      <c r="EA29" s="169"/>
      <c r="EB29" s="169"/>
      <c r="EC29" s="170"/>
      <c r="ED29" s="168"/>
      <c r="EE29" s="169"/>
      <c r="EF29" s="169"/>
      <c r="EG29" s="169"/>
      <c r="EH29" s="170"/>
      <c r="EI29" s="168"/>
      <c r="EJ29" s="169"/>
      <c r="EK29" s="169"/>
      <c r="EL29" s="169"/>
      <c r="EM29" s="170"/>
      <c r="EN29" s="168"/>
      <c r="EO29" s="169"/>
      <c r="EP29" s="169"/>
      <c r="EQ29" s="169"/>
      <c r="ER29" s="170"/>
      <c r="ES29" s="168"/>
      <c r="ET29" s="169"/>
      <c r="EU29" s="169"/>
      <c r="EV29" s="169"/>
      <c r="EW29" s="170"/>
      <c r="EX29" s="168"/>
      <c r="EY29" s="169"/>
      <c r="EZ29" s="169"/>
      <c r="FA29" s="169"/>
      <c r="FB29" s="170"/>
      <c r="FC29" s="82"/>
      <c r="FD29" s="83"/>
      <c r="FE29" s="83"/>
      <c r="FF29" s="83"/>
      <c r="FG29" s="84"/>
      <c r="FH29" s="82"/>
      <c r="FI29" s="83"/>
      <c r="FJ29" s="83"/>
      <c r="FK29" s="83"/>
      <c r="FL29" s="84"/>
      <c r="FM29" s="82"/>
      <c r="FN29" s="83"/>
      <c r="FO29" s="83"/>
      <c r="FP29" s="83"/>
      <c r="FQ29" s="84"/>
      <c r="FR29" s="82"/>
      <c r="FS29" s="83"/>
      <c r="FT29" s="83"/>
      <c r="FU29" s="83"/>
      <c r="FV29" s="84"/>
      <c r="FW29" s="82"/>
      <c r="FX29" s="83"/>
      <c r="FY29" s="83"/>
      <c r="FZ29" s="83"/>
      <c r="GA29" s="84"/>
      <c r="GB29" s="82"/>
      <c r="GC29" s="83"/>
      <c r="GD29" s="83"/>
      <c r="GE29" s="83"/>
      <c r="GF29" s="84"/>
      <c r="GG29" s="82"/>
      <c r="GH29" s="83"/>
      <c r="GI29" s="83"/>
      <c r="GJ29" s="83"/>
      <c r="GK29" s="84"/>
      <c r="GL29" s="82"/>
      <c r="GM29" s="83"/>
      <c r="GN29" s="83"/>
      <c r="GO29" s="83"/>
      <c r="GP29" s="83"/>
      <c r="GQ29" s="83"/>
      <c r="GR29" s="83"/>
      <c r="GS29" s="84"/>
    </row>
    <row r="30" spans="1:201" s="17" customFormat="1" ht="12.75">
      <c r="A30" s="178">
        <v>1</v>
      </c>
      <c r="B30" s="178"/>
      <c r="C30" s="178"/>
      <c r="D30" s="178">
        <v>2</v>
      </c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>
        <v>3</v>
      </c>
      <c r="S30" s="178"/>
      <c r="T30" s="178"/>
      <c r="U30" s="178"/>
      <c r="V30" s="178"/>
      <c r="W30" s="179">
        <v>4</v>
      </c>
      <c r="X30" s="179"/>
      <c r="Y30" s="179"/>
      <c r="Z30" s="179"/>
      <c r="AA30" s="179"/>
      <c r="AB30" s="179"/>
      <c r="AC30" s="178">
        <v>5</v>
      </c>
      <c r="AD30" s="178"/>
      <c r="AE30" s="178"/>
      <c r="AF30" s="178"/>
      <c r="AG30" s="178"/>
      <c r="AH30" s="178"/>
      <c r="AI30" s="178">
        <v>6</v>
      </c>
      <c r="AJ30" s="178"/>
      <c r="AK30" s="178"/>
      <c r="AL30" s="178"/>
      <c r="AM30" s="178"/>
      <c r="AN30" s="178"/>
      <c r="AO30" s="178">
        <v>7</v>
      </c>
      <c r="AP30" s="178"/>
      <c r="AQ30" s="178"/>
      <c r="AR30" s="178"/>
      <c r="AS30" s="178"/>
      <c r="AT30" s="178"/>
      <c r="AU30" s="178">
        <v>8</v>
      </c>
      <c r="AV30" s="178"/>
      <c r="AW30" s="178"/>
      <c r="AX30" s="178"/>
      <c r="AY30" s="178"/>
      <c r="AZ30" s="178"/>
      <c r="BA30" s="178">
        <v>9</v>
      </c>
      <c r="BB30" s="178"/>
      <c r="BC30" s="178"/>
      <c r="BD30" s="178"/>
      <c r="BE30" s="178"/>
      <c r="BF30" s="178"/>
      <c r="BG30" s="178">
        <v>10</v>
      </c>
      <c r="BH30" s="178"/>
      <c r="BI30" s="178"/>
      <c r="BJ30" s="178"/>
      <c r="BK30" s="178"/>
      <c r="BL30" s="178">
        <v>11</v>
      </c>
      <c r="BM30" s="178"/>
      <c r="BN30" s="178"/>
      <c r="BO30" s="178"/>
      <c r="BP30" s="178"/>
      <c r="BQ30" s="178">
        <v>12</v>
      </c>
      <c r="BR30" s="178"/>
      <c r="BS30" s="178"/>
      <c r="BT30" s="178"/>
      <c r="BU30" s="178"/>
      <c r="BV30" s="178">
        <v>13</v>
      </c>
      <c r="BW30" s="178"/>
      <c r="BX30" s="178"/>
      <c r="BY30" s="178"/>
      <c r="BZ30" s="178"/>
      <c r="CA30" s="178">
        <v>14</v>
      </c>
      <c r="CB30" s="178"/>
      <c r="CC30" s="178"/>
      <c r="CD30" s="178"/>
      <c r="CE30" s="178"/>
      <c r="CF30" s="178">
        <v>15</v>
      </c>
      <c r="CG30" s="178"/>
      <c r="CH30" s="178"/>
      <c r="CI30" s="178"/>
      <c r="CJ30" s="178"/>
      <c r="CK30" s="178">
        <v>16</v>
      </c>
      <c r="CL30" s="178"/>
      <c r="CM30" s="178"/>
      <c r="CN30" s="178"/>
      <c r="CO30" s="178"/>
      <c r="CP30" s="178">
        <v>17</v>
      </c>
      <c r="CQ30" s="178"/>
      <c r="CR30" s="178"/>
      <c r="CS30" s="178"/>
      <c r="CT30" s="178"/>
      <c r="CU30" s="178">
        <v>18</v>
      </c>
      <c r="CV30" s="178"/>
      <c r="CW30" s="178"/>
      <c r="CX30" s="178"/>
      <c r="CY30" s="178"/>
      <c r="CZ30" s="178">
        <v>19</v>
      </c>
      <c r="DA30" s="178"/>
      <c r="DB30" s="178"/>
      <c r="DC30" s="178"/>
      <c r="DD30" s="178"/>
      <c r="DE30" s="178">
        <v>20</v>
      </c>
      <c r="DF30" s="178"/>
      <c r="DG30" s="178"/>
      <c r="DH30" s="178"/>
      <c r="DI30" s="178"/>
      <c r="DJ30" s="178">
        <v>21</v>
      </c>
      <c r="DK30" s="178"/>
      <c r="DL30" s="178"/>
      <c r="DM30" s="178"/>
      <c r="DN30" s="178"/>
      <c r="DO30" s="178">
        <v>22</v>
      </c>
      <c r="DP30" s="178"/>
      <c r="DQ30" s="178"/>
      <c r="DR30" s="178"/>
      <c r="DS30" s="178"/>
      <c r="DT30" s="178">
        <v>23</v>
      </c>
      <c r="DU30" s="178"/>
      <c r="DV30" s="178"/>
      <c r="DW30" s="178"/>
      <c r="DX30" s="178"/>
      <c r="DY30" s="178">
        <v>24</v>
      </c>
      <c r="DZ30" s="178"/>
      <c r="EA30" s="178"/>
      <c r="EB30" s="178"/>
      <c r="EC30" s="178"/>
      <c r="ED30" s="178">
        <v>25</v>
      </c>
      <c r="EE30" s="178"/>
      <c r="EF30" s="178"/>
      <c r="EG30" s="178"/>
      <c r="EH30" s="178"/>
      <c r="EI30" s="178">
        <v>26</v>
      </c>
      <c r="EJ30" s="178"/>
      <c r="EK30" s="178"/>
      <c r="EL30" s="178"/>
      <c r="EM30" s="178"/>
      <c r="EN30" s="178">
        <v>27</v>
      </c>
      <c r="EO30" s="178"/>
      <c r="EP30" s="178"/>
      <c r="EQ30" s="178"/>
      <c r="ER30" s="178"/>
      <c r="ES30" s="178">
        <v>28</v>
      </c>
      <c r="ET30" s="178"/>
      <c r="EU30" s="178"/>
      <c r="EV30" s="178"/>
      <c r="EW30" s="178"/>
      <c r="EX30" s="178">
        <v>29</v>
      </c>
      <c r="EY30" s="178"/>
      <c r="EZ30" s="178"/>
      <c r="FA30" s="178"/>
      <c r="FB30" s="178"/>
      <c r="FC30" s="178">
        <v>30</v>
      </c>
      <c r="FD30" s="178"/>
      <c r="FE30" s="178"/>
      <c r="FF30" s="178"/>
      <c r="FG30" s="178"/>
      <c r="FH30" s="178">
        <v>31</v>
      </c>
      <c r="FI30" s="178"/>
      <c r="FJ30" s="178"/>
      <c r="FK30" s="178"/>
      <c r="FL30" s="178"/>
      <c r="FM30" s="178">
        <v>32</v>
      </c>
      <c r="FN30" s="178"/>
      <c r="FO30" s="178"/>
      <c r="FP30" s="178"/>
      <c r="FQ30" s="178"/>
      <c r="FR30" s="178">
        <v>33</v>
      </c>
      <c r="FS30" s="178"/>
      <c r="FT30" s="178"/>
      <c r="FU30" s="178"/>
      <c r="FV30" s="178"/>
      <c r="FW30" s="178">
        <v>34</v>
      </c>
      <c r="FX30" s="178"/>
      <c r="FY30" s="178"/>
      <c r="FZ30" s="178"/>
      <c r="GA30" s="178"/>
      <c r="GB30" s="178">
        <v>35</v>
      </c>
      <c r="GC30" s="178"/>
      <c r="GD30" s="178"/>
      <c r="GE30" s="178"/>
      <c r="GF30" s="178"/>
      <c r="GG30" s="178">
        <v>36</v>
      </c>
      <c r="GH30" s="178"/>
      <c r="GI30" s="178"/>
      <c r="GJ30" s="178"/>
      <c r="GK30" s="178"/>
      <c r="GL30" s="178">
        <v>37</v>
      </c>
      <c r="GM30" s="178"/>
      <c r="GN30" s="178"/>
      <c r="GO30" s="178"/>
      <c r="GP30" s="178"/>
      <c r="GQ30" s="178"/>
      <c r="GR30" s="178"/>
      <c r="GS30" s="178"/>
    </row>
    <row r="31" spans="1:201" s="17" customFormat="1" ht="36.6" customHeight="1">
      <c r="A31" s="180">
        <v>1</v>
      </c>
      <c r="B31" s="180"/>
      <c r="C31" s="180"/>
      <c r="D31" s="181" t="s">
        <v>157</v>
      </c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2" t="s">
        <v>160</v>
      </c>
      <c r="S31" s="182"/>
      <c r="T31" s="182"/>
      <c r="U31" s="182"/>
      <c r="V31" s="182"/>
      <c r="W31" s="183">
        <v>0.49325374999999999</v>
      </c>
      <c r="X31" s="183"/>
      <c r="Y31" s="183"/>
      <c r="Z31" s="183"/>
      <c r="AA31" s="183"/>
      <c r="AB31" s="183"/>
      <c r="AC31" s="183">
        <v>0.49325374999999999</v>
      </c>
      <c r="AD31" s="183"/>
      <c r="AE31" s="183"/>
      <c r="AF31" s="183"/>
      <c r="AG31" s="183"/>
      <c r="AH31" s="183"/>
      <c r="AI31" s="184">
        <v>0</v>
      </c>
      <c r="AJ31" s="184"/>
      <c r="AK31" s="184"/>
      <c r="AL31" s="184"/>
      <c r="AM31" s="184"/>
      <c r="AN31" s="184"/>
      <c r="AO31" s="184">
        <v>0</v>
      </c>
      <c r="AP31" s="184"/>
      <c r="AQ31" s="184"/>
      <c r="AR31" s="184"/>
      <c r="AS31" s="184"/>
      <c r="AT31" s="184"/>
      <c r="AU31" s="184">
        <v>0</v>
      </c>
      <c r="AV31" s="184"/>
      <c r="AW31" s="184"/>
      <c r="AX31" s="184"/>
      <c r="AY31" s="184"/>
      <c r="AZ31" s="184"/>
      <c r="BA31" s="184">
        <v>0</v>
      </c>
      <c r="BB31" s="184"/>
      <c r="BC31" s="184"/>
      <c r="BD31" s="184"/>
      <c r="BE31" s="184"/>
      <c r="BF31" s="184"/>
      <c r="BG31" s="185" t="s">
        <v>164</v>
      </c>
      <c r="BH31" s="185"/>
      <c r="BI31" s="185"/>
      <c r="BJ31" s="185"/>
      <c r="BK31" s="185"/>
      <c r="BL31" s="184">
        <f>CF31+CU31+DJ31+DY31</f>
        <v>6.3</v>
      </c>
      <c r="BM31" s="184"/>
      <c r="BN31" s="184"/>
      <c r="BO31" s="184"/>
      <c r="BP31" s="184"/>
      <c r="BQ31" s="192" t="s">
        <v>107</v>
      </c>
      <c r="BR31" s="193"/>
      <c r="BS31" s="193"/>
      <c r="BT31" s="193"/>
      <c r="BU31" s="194"/>
      <c r="BV31" s="192" t="s">
        <v>107</v>
      </c>
      <c r="BW31" s="193"/>
      <c r="BX31" s="193"/>
      <c r="BY31" s="193"/>
      <c r="BZ31" s="194"/>
      <c r="CA31" s="192" t="s">
        <v>107</v>
      </c>
      <c r="CB31" s="193"/>
      <c r="CC31" s="193"/>
      <c r="CD31" s="193"/>
      <c r="CE31" s="194"/>
      <c r="CF31" s="147">
        <v>1.575</v>
      </c>
      <c r="CG31" s="147"/>
      <c r="CH31" s="147"/>
      <c r="CI31" s="147"/>
      <c r="CJ31" s="147"/>
      <c r="CK31" s="147" t="s">
        <v>107</v>
      </c>
      <c r="CL31" s="147"/>
      <c r="CM31" s="147"/>
      <c r="CN31" s="147"/>
      <c r="CO31" s="147"/>
      <c r="CP31" s="147">
        <f xml:space="preserve"> CF31*1000*0.000003</f>
        <v>4.725E-3</v>
      </c>
      <c r="CQ31" s="147"/>
      <c r="CR31" s="147"/>
      <c r="CS31" s="147"/>
      <c r="CT31" s="147"/>
      <c r="CU31" s="147">
        <v>1.575</v>
      </c>
      <c r="CV31" s="147"/>
      <c r="CW31" s="147"/>
      <c r="CX31" s="147"/>
      <c r="CY31" s="147"/>
      <c r="CZ31" s="147" t="s">
        <v>107</v>
      </c>
      <c r="DA31" s="147"/>
      <c r="DB31" s="147"/>
      <c r="DC31" s="147"/>
      <c r="DD31" s="147"/>
      <c r="DE31" s="147">
        <f t="shared" ref="DE31:DE36" si="0" xml:space="preserve"> CU31*1000*0.000003</f>
        <v>4.725E-3</v>
      </c>
      <c r="DF31" s="147"/>
      <c r="DG31" s="147"/>
      <c r="DH31" s="147"/>
      <c r="DI31" s="147"/>
      <c r="DJ31" s="147">
        <v>1.575</v>
      </c>
      <c r="DK31" s="147"/>
      <c r="DL31" s="147"/>
      <c r="DM31" s="147"/>
      <c r="DN31" s="147"/>
      <c r="DO31" s="147" t="s">
        <v>107</v>
      </c>
      <c r="DP31" s="147"/>
      <c r="DQ31" s="147"/>
      <c r="DR31" s="147"/>
      <c r="DS31" s="147"/>
      <c r="DT31" s="147">
        <f t="shared" ref="DT31:DT37" si="1" xml:space="preserve"> DJ31*1000*0.000003</f>
        <v>4.725E-3</v>
      </c>
      <c r="DU31" s="147"/>
      <c r="DV31" s="147"/>
      <c r="DW31" s="147"/>
      <c r="DX31" s="147"/>
      <c r="DY31" s="147">
        <v>1.575</v>
      </c>
      <c r="DZ31" s="147"/>
      <c r="EA31" s="147"/>
      <c r="EB31" s="147"/>
      <c r="EC31" s="147"/>
      <c r="ED31" s="147" t="s">
        <v>107</v>
      </c>
      <c r="EE31" s="147"/>
      <c r="EF31" s="147"/>
      <c r="EG31" s="147"/>
      <c r="EH31" s="147"/>
      <c r="EI31" s="147">
        <f t="shared" ref="EI31:EI39" si="2" xml:space="preserve"> DY31*1000*0.000003</f>
        <v>4.725E-3</v>
      </c>
      <c r="EJ31" s="147"/>
      <c r="EK31" s="147"/>
      <c r="EL31" s="147"/>
      <c r="EM31" s="147"/>
      <c r="EN31" s="186"/>
      <c r="EO31" s="186"/>
      <c r="EP31" s="186"/>
      <c r="EQ31" s="186"/>
      <c r="ER31" s="186"/>
      <c r="ES31" s="187"/>
      <c r="ET31" s="187"/>
      <c r="EU31" s="187"/>
      <c r="EV31" s="187"/>
      <c r="EW31" s="187"/>
      <c r="EX31" s="187"/>
      <c r="EY31" s="187"/>
      <c r="EZ31" s="187"/>
      <c r="FA31" s="187"/>
      <c r="FB31" s="187"/>
      <c r="FC31" s="187"/>
      <c r="FD31" s="187"/>
      <c r="FE31" s="187"/>
      <c r="FF31" s="187"/>
      <c r="FG31" s="187"/>
      <c r="FH31" s="188">
        <v>0.49325374999999999</v>
      </c>
      <c r="FI31" s="188"/>
      <c r="FJ31" s="188"/>
      <c r="FK31" s="188"/>
      <c r="FL31" s="188"/>
      <c r="FM31" s="147">
        <f>AI31</f>
        <v>0</v>
      </c>
      <c r="FN31" s="147"/>
      <c r="FO31" s="147"/>
      <c r="FP31" s="147"/>
      <c r="FQ31" s="147"/>
      <c r="FR31" s="147">
        <f>AO31</f>
        <v>0</v>
      </c>
      <c r="FS31" s="147"/>
      <c r="FT31" s="147"/>
      <c r="FU31" s="147"/>
      <c r="FV31" s="147"/>
      <c r="FW31" s="147">
        <f>AU31</f>
        <v>0</v>
      </c>
      <c r="FX31" s="147"/>
      <c r="FY31" s="147"/>
      <c r="FZ31" s="147"/>
      <c r="GA31" s="147"/>
      <c r="GB31" s="147">
        <f>BA31</f>
        <v>0</v>
      </c>
      <c r="GC31" s="147"/>
      <c r="GD31" s="147"/>
      <c r="GE31" s="147"/>
      <c r="GF31" s="147"/>
      <c r="GG31" s="189"/>
      <c r="GH31" s="189"/>
      <c r="GI31" s="189"/>
      <c r="GJ31" s="189"/>
      <c r="GK31" s="189"/>
      <c r="GL31" s="190" t="s">
        <v>230</v>
      </c>
      <c r="GM31" s="189"/>
      <c r="GN31" s="189"/>
      <c r="GO31" s="189"/>
      <c r="GP31" s="189"/>
      <c r="GQ31" s="189"/>
      <c r="GR31" s="189"/>
      <c r="GS31" s="189"/>
    </row>
    <row r="32" spans="1:201" s="17" customFormat="1" ht="40.9" customHeight="1">
      <c r="A32" s="180">
        <v>2</v>
      </c>
      <c r="B32" s="180"/>
      <c r="C32" s="180"/>
      <c r="D32" s="191" t="s">
        <v>158</v>
      </c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82" t="s">
        <v>160</v>
      </c>
      <c r="S32" s="182"/>
      <c r="T32" s="182"/>
      <c r="U32" s="182"/>
      <c r="V32" s="182"/>
      <c r="W32" s="183">
        <v>0.348997</v>
      </c>
      <c r="X32" s="183"/>
      <c r="Y32" s="183"/>
      <c r="Z32" s="183"/>
      <c r="AA32" s="183"/>
      <c r="AB32" s="183"/>
      <c r="AC32" s="183">
        <v>0.348997</v>
      </c>
      <c r="AD32" s="183"/>
      <c r="AE32" s="183"/>
      <c r="AF32" s="183"/>
      <c r="AG32" s="183"/>
      <c r="AH32" s="183"/>
      <c r="AI32" s="184">
        <v>0</v>
      </c>
      <c r="AJ32" s="184"/>
      <c r="AK32" s="184"/>
      <c r="AL32" s="184"/>
      <c r="AM32" s="184"/>
      <c r="AN32" s="184"/>
      <c r="AO32" s="184">
        <v>0</v>
      </c>
      <c r="AP32" s="184"/>
      <c r="AQ32" s="184"/>
      <c r="AR32" s="184"/>
      <c r="AS32" s="184"/>
      <c r="AT32" s="184"/>
      <c r="AU32" s="184">
        <v>0</v>
      </c>
      <c r="AV32" s="184"/>
      <c r="AW32" s="184"/>
      <c r="AX32" s="184"/>
      <c r="AY32" s="184"/>
      <c r="AZ32" s="184"/>
      <c r="BA32" s="184">
        <v>0</v>
      </c>
      <c r="BB32" s="184"/>
      <c r="BC32" s="184"/>
      <c r="BD32" s="184"/>
      <c r="BE32" s="184"/>
      <c r="BF32" s="184"/>
      <c r="BG32" s="185" t="s">
        <v>164</v>
      </c>
      <c r="BH32" s="185"/>
      <c r="BI32" s="185"/>
      <c r="BJ32" s="185"/>
      <c r="BK32" s="185"/>
      <c r="BL32" s="184">
        <f>CF32+CU32+DJ32+DY32</f>
        <v>6.3</v>
      </c>
      <c r="BM32" s="184"/>
      <c r="BN32" s="184"/>
      <c r="BO32" s="184"/>
      <c r="BP32" s="184"/>
      <c r="BQ32" s="192" t="s">
        <v>107</v>
      </c>
      <c r="BR32" s="193"/>
      <c r="BS32" s="193"/>
      <c r="BT32" s="193"/>
      <c r="BU32" s="194"/>
      <c r="BV32" s="192" t="s">
        <v>107</v>
      </c>
      <c r="BW32" s="193"/>
      <c r="BX32" s="193"/>
      <c r="BY32" s="193"/>
      <c r="BZ32" s="194"/>
      <c r="CA32" s="192" t="s">
        <v>107</v>
      </c>
      <c r="CB32" s="193"/>
      <c r="CC32" s="193"/>
      <c r="CD32" s="193"/>
      <c r="CE32" s="194"/>
      <c r="CF32" s="147">
        <v>1.575</v>
      </c>
      <c r="CG32" s="147"/>
      <c r="CH32" s="147"/>
      <c r="CI32" s="147"/>
      <c r="CJ32" s="147"/>
      <c r="CK32" s="147" t="s">
        <v>107</v>
      </c>
      <c r="CL32" s="147"/>
      <c r="CM32" s="147"/>
      <c r="CN32" s="147"/>
      <c r="CO32" s="147"/>
      <c r="CP32" s="147">
        <f xml:space="preserve"> CF32*1000*0.000003</f>
        <v>4.725E-3</v>
      </c>
      <c r="CQ32" s="147"/>
      <c r="CR32" s="147"/>
      <c r="CS32" s="147"/>
      <c r="CT32" s="147"/>
      <c r="CU32" s="147">
        <v>1.575</v>
      </c>
      <c r="CV32" s="147"/>
      <c r="CW32" s="147"/>
      <c r="CX32" s="147"/>
      <c r="CY32" s="147"/>
      <c r="CZ32" s="147" t="s">
        <v>107</v>
      </c>
      <c r="DA32" s="147"/>
      <c r="DB32" s="147"/>
      <c r="DC32" s="147"/>
      <c r="DD32" s="147"/>
      <c r="DE32" s="147">
        <f t="shared" si="0"/>
        <v>4.725E-3</v>
      </c>
      <c r="DF32" s="147"/>
      <c r="DG32" s="147"/>
      <c r="DH32" s="147"/>
      <c r="DI32" s="147"/>
      <c r="DJ32" s="147">
        <v>1.575</v>
      </c>
      <c r="DK32" s="147"/>
      <c r="DL32" s="147"/>
      <c r="DM32" s="147"/>
      <c r="DN32" s="147"/>
      <c r="DO32" s="147" t="s">
        <v>107</v>
      </c>
      <c r="DP32" s="147"/>
      <c r="DQ32" s="147"/>
      <c r="DR32" s="147"/>
      <c r="DS32" s="147"/>
      <c r="DT32" s="147">
        <f t="shared" si="1"/>
        <v>4.725E-3</v>
      </c>
      <c r="DU32" s="147"/>
      <c r="DV32" s="147"/>
      <c r="DW32" s="147"/>
      <c r="DX32" s="147"/>
      <c r="DY32" s="147">
        <v>1.575</v>
      </c>
      <c r="DZ32" s="147"/>
      <c r="EA32" s="147"/>
      <c r="EB32" s="147"/>
      <c r="EC32" s="147"/>
      <c r="ED32" s="147" t="s">
        <v>107</v>
      </c>
      <c r="EE32" s="147"/>
      <c r="EF32" s="147"/>
      <c r="EG32" s="147"/>
      <c r="EH32" s="147"/>
      <c r="EI32" s="147">
        <f t="shared" si="2"/>
        <v>4.725E-3</v>
      </c>
      <c r="EJ32" s="147"/>
      <c r="EK32" s="147"/>
      <c r="EL32" s="147"/>
      <c r="EM32" s="147"/>
      <c r="EN32" s="187"/>
      <c r="EO32" s="187"/>
      <c r="EP32" s="187"/>
      <c r="EQ32" s="187"/>
      <c r="ER32" s="187"/>
      <c r="ES32" s="187"/>
      <c r="ET32" s="187"/>
      <c r="EU32" s="187"/>
      <c r="EV32" s="187"/>
      <c r="EW32" s="187"/>
      <c r="EX32" s="187"/>
      <c r="EY32" s="187"/>
      <c r="EZ32" s="187"/>
      <c r="FA32" s="187"/>
      <c r="FB32" s="187"/>
      <c r="FC32" s="187"/>
      <c r="FD32" s="187"/>
      <c r="FE32" s="187"/>
      <c r="FF32" s="187"/>
      <c r="FG32" s="187"/>
      <c r="FH32" s="188">
        <v>0.348997</v>
      </c>
      <c r="FI32" s="188"/>
      <c r="FJ32" s="188"/>
      <c r="FK32" s="188"/>
      <c r="FL32" s="188"/>
      <c r="FM32" s="147">
        <f t="shared" ref="FM32:FM39" si="3">AI32</f>
        <v>0</v>
      </c>
      <c r="FN32" s="147"/>
      <c r="FO32" s="147"/>
      <c r="FP32" s="147"/>
      <c r="FQ32" s="147"/>
      <c r="FR32" s="147">
        <f t="shared" ref="FR32:FR39" si="4">AO32</f>
        <v>0</v>
      </c>
      <c r="FS32" s="147"/>
      <c r="FT32" s="147"/>
      <c r="FU32" s="147"/>
      <c r="FV32" s="147"/>
      <c r="FW32" s="147">
        <f t="shared" ref="FW32:FW39" si="5">AU32</f>
        <v>0</v>
      </c>
      <c r="FX32" s="147"/>
      <c r="FY32" s="147"/>
      <c r="FZ32" s="147"/>
      <c r="GA32" s="147"/>
      <c r="GB32" s="147">
        <f t="shared" ref="GB32:GB39" si="6">BA32</f>
        <v>0</v>
      </c>
      <c r="GC32" s="147"/>
      <c r="GD32" s="147"/>
      <c r="GE32" s="147"/>
      <c r="GF32" s="147"/>
      <c r="GG32" s="189"/>
      <c r="GH32" s="189"/>
      <c r="GI32" s="189"/>
      <c r="GJ32" s="189"/>
      <c r="GK32" s="189"/>
      <c r="GL32" s="190" t="s">
        <v>230</v>
      </c>
      <c r="GM32" s="189"/>
      <c r="GN32" s="189"/>
      <c r="GO32" s="189"/>
      <c r="GP32" s="189"/>
      <c r="GQ32" s="189"/>
      <c r="GR32" s="189"/>
      <c r="GS32" s="189"/>
    </row>
    <row r="33" spans="1:201" s="17" customFormat="1" ht="40.9" customHeight="1">
      <c r="A33" s="180">
        <v>3</v>
      </c>
      <c r="B33" s="180"/>
      <c r="C33" s="180"/>
      <c r="D33" s="191" t="s">
        <v>159</v>
      </c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82" t="s">
        <v>160</v>
      </c>
      <c r="S33" s="182"/>
      <c r="T33" s="182"/>
      <c r="U33" s="182"/>
      <c r="V33" s="182"/>
      <c r="W33" s="183">
        <v>0.33502609</v>
      </c>
      <c r="X33" s="183"/>
      <c r="Y33" s="183"/>
      <c r="Z33" s="183"/>
      <c r="AA33" s="183"/>
      <c r="AB33" s="183"/>
      <c r="AC33" s="183">
        <v>0.33502609</v>
      </c>
      <c r="AD33" s="183"/>
      <c r="AE33" s="183"/>
      <c r="AF33" s="183"/>
      <c r="AG33" s="183"/>
      <c r="AH33" s="183"/>
      <c r="AI33" s="184">
        <v>0</v>
      </c>
      <c r="AJ33" s="184"/>
      <c r="AK33" s="184"/>
      <c r="AL33" s="184"/>
      <c r="AM33" s="184"/>
      <c r="AN33" s="184"/>
      <c r="AO33" s="184">
        <v>0</v>
      </c>
      <c r="AP33" s="184"/>
      <c r="AQ33" s="184"/>
      <c r="AR33" s="184"/>
      <c r="AS33" s="184"/>
      <c r="AT33" s="184"/>
      <c r="AU33" s="184">
        <v>0</v>
      </c>
      <c r="AV33" s="184"/>
      <c r="AW33" s="184"/>
      <c r="AX33" s="184"/>
      <c r="AY33" s="184"/>
      <c r="AZ33" s="184"/>
      <c r="BA33" s="184">
        <v>0</v>
      </c>
      <c r="BB33" s="184"/>
      <c r="BC33" s="184"/>
      <c r="BD33" s="184"/>
      <c r="BE33" s="184"/>
      <c r="BF33" s="184"/>
      <c r="BG33" s="185" t="s">
        <v>164</v>
      </c>
      <c r="BH33" s="185"/>
      <c r="BI33" s="185"/>
      <c r="BJ33" s="185"/>
      <c r="BK33" s="185"/>
      <c r="BL33" s="184">
        <f>CF33+CU33+DJ33+DY33</f>
        <v>6.3</v>
      </c>
      <c r="BM33" s="184"/>
      <c r="BN33" s="184"/>
      <c r="BO33" s="184"/>
      <c r="BP33" s="184"/>
      <c r="BQ33" s="192" t="s">
        <v>107</v>
      </c>
      <c r="BR33" s="193"/>
      <c r="BS33" s="193"/>
      <c r="BT33" s="193"/>
      <c r="BU33" s="194"/>
      <c r="BV33" s="192" t="s">
        <v>107</v>
      </c>
      <c r="BW33" s="193"/>
      <c r="BX33" s="193"/>
      <c r="BY33" s="193"/>
      <c r="BZ33" s="194"/>
      <c r="CA33" s="192" t="s">
        <v>107</v>
      </c>
      <c r="CB33" s="193"/>
      <c r="CC33" s="193"/>
      <c r="CD33" s="193"/>
      <c r="CE33" s="194"/>
      <c r="CF33" s="147">
        <v>1.575</v>
      </c>
      <c r="CG33" s="147"/>
      <c r="CH33" s="147"/>
      <c r="CI33" s="147"/>
      <c r="CJ33" s="147"/>
      <c r="CK33" s="147" t="s">
        <v>107</v>
      </c>
      <c r="CL33" s="147"/>
      <c r="CM33" s="147"/>
      <c r="CN33" s="147"/>
      <c r="CO33" s="147"/>
      <c r="CP33" s="147">
        <f xml:space="preserve"> CF33*1000*0.000003</f>
        <v>4.725E-3</v>
      </c>
      <c r="CQ33" s="147"/>
      <c r="CR33" s="147"/>
      <c r="CS33" s="147"/>
      <c r="CT33" s="147"/>
      <c r="CU33" s="147">
        <v>1.575</v>
      </c>
      <c r="CV33" s="147"/>
      <c r="CW33" s="147"/>
      <c r="CX33" s="147"/>
      <c r="CY33" s="147"/>
      <c r="CZ33" s="147" t="s">
        <v>107</v>
      </c>
      <c r="DA33" s="147"/>
      <c r="DB33" s="147"/>
      <c r="DC33" s="147"/>
      <c r="DD33" s="147"/>
      <c r="DE33" s="147">
        <f t="shared" si="0"/>
        <v>4.725E-3</v>
      </c>
      <c r="DF33" s="147"/>
      <c r="DG33" s="147"/>
      <c r="DH33" s="147"/>
      <c r="DI33" s="147"/>
      <c r="DJ33" s="147">
        <v>1.575</v>
      </c>
      <c r="DK33" s="147"/>
      <c r="DL33" s="147"/>
      <c r="DM33" s="147"/>
      <c r="DN33" s="147"/>
      <c r="DO33" s="147" t="s">
        <v>107</v>
      </c>
      <c r="DP33" s="147"/>
      <c r="DQ33" s="147"/>
      <c r="DR33" s="147"/>
      <c r="DS33" s="147"/>
      <c r="DT33" s="147">
        <f t="shared" si="1"/>
        <v>4.725E-3</v>
      </c>
      <c r="DU33" s="147"/>
      <c r="DV33" s="147"/>
      <c r="DW33" s="147"/>
      <c r="DX33" s="147"/>
      <c r="DY33" s="147">
        <v>1.575</v>
      </c>
      <c r="DZ33" s="147"/>
      <c r="EA33" s="147"/>
      <c r="EB33" s="147"/>
      <c r="EC33" s="147"/>
      <c r="ED33" s="147" t="s">
        <v>107</v>
      </c>
      <c r="EE33" s="147"/>
      <c r="EF33" s="147"/>
      <c r="EG33" s="147"/>
      <c r="EH33" s="147"/>
      <c r="EI33" s="147">
        <f t="shared" si="2"/>
        <v>4.725E-3</v>
      </c>
      <c r="EJ33" s="147"/>
      <c r="EK33" s="147"/>
      <c r="EL33" s="147"/>
      <c r="EM33" s="147"/>
      <c r="EN33" s="187"/>
      <c r="EO33" s="187"/>
      <c r="EP33" s="187"/>
      <c r="EQ33" s="187"/>
      <c r="ER33" s="187"/>
      <c r="ES33" s="187"/>
      <c r="ET33" s="187"/>
      <c r="EU33" s="187"/>
      <c r="EV33" s="187"/>
      <c r="EW33" s="187"/>
      <c r="EX33" s="187"/>
      <c r="EY33" s="187"/>
      <c r="EZ33" s="187"/>
      <c r="FA33" s="187"/>
      <c r="FB33" s="187"/>
      <c r="FC33" s="187"/>
      <c r="FD33" s="187"/>
      <c r="FE33" s="187"/>
      <c r="FF33" s="187"/>
      <c r="FG33" s="187"/>
      <c r="FH33" s="188">
        <v>0.33502609</v>
      </c>
      <c r="FI33" s="188"/>
      <c r="FJ33" s="188"/>
      <c r="FK33" s="188"/>
      <c r="FL33" s="188"/>
      <c r="FM33" s="147">
        <f t="shared" si="3"/>
        <v>0</v>
      </c>
      <c r="FN33" s="147"/>
      <c r="FO33" s="147"/>
      <c r="FP33" s="147"/>
      <c r="FQ33" s="147"/>
      <c r="FR33" s="147">
        <f t="shared" si="4"/>
        <v>0</v>
      </c>
      <c r="FS33" s="147"/>
      <c r="FT33" s="147"/>
      <c r="FU33" s="147"/>
      <c r="FV33" s="147"/>
      <c r="FW33" s="147">
        <f t="shared" si="5"/>
        <v>0</v>
      </c>
      <c r="FX33" s="147"/>
      <c r="FY33" s="147"/>
      <c r="FZ33" s="147"/>
      <c r="GA33" s="147"/>
      <c r="GB33" s="147">
        <f t="shared" si="6"/>
        <v>0</v>
      </c>
      <c r="GC33" s="147"/>
      <c r="GD33" s="147"/>
      <c r="GE33" s="147"/>
      <c r="GF33" s="147"/>
      <c r="GG33" s="189"/>
      <c r="GH33" s="189"/>
      <c r="GI33" s="189"/>
      <c r="GJ33" s="189"/>
      <c r="GK33" s="189"/>
      <c r="GL33" s="190" t="s">
        <v>230</v>
      </c>
      <c r="GM33" s="189"/>
      <c r="GN33" s="189"/>
      <c r="GO33" s="189"/>
      <c r="GP33" s="189"/>
      <c r="GQ33" s="189"/>
      <c r="GR33" s="189"/>
      <c r="GS33" s="189"/>
    </row>
    <row r="34" spans="1:201" s="17" customFormat="1" ht="52.15" customHeight="1">
      <c r="A34" s="180">
        <v>4</v>
      </c>
      <c r="B34" s="180"/>
      <c r="C34" s="180"/>
      <c r="D34" s="191" t="s">
        <v>227</v>
      </c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82" t="s">
        <v>160</v>
      </c>
      <c r="S34" s="182"/>
      <c r="T34" s="182"/>
      <c r="U34" s="182"/>
      <c r="V34" s="182"/>
      <c r="W34" s="183">
        <v>1.7836628400000001</v>
      </c>
      <c r="X34" s="183"/>
      <c r="Y34" s="183"/>
      <c r="Z34" s="183"/>
      <c r="AA34" s="183"/>
      <c r="AB34" s="183"/>
      <c r="AC34" s="183">
        <v>1.7836628400000001</v>
      </c>
      <c r="AD34" s="183"/>
      <c r="AE34" s="183"/>
      <c r="AF34" s="183"/>
      <c r="AG34" s="183"/>
      <c r="AH34" s="183"/>
      <c r="AI34" s="184">
        <v>0</v>
      </c>
      <c r="AJ34" s="184"/>
      <c r="AK34" s="184"/>
      <c r="AL34" s="184"/>
      <c r="AM34" s="184"/>
      <c r="AN34" s="184"/>
      <c r="AO34" s="184">
        <v>0</v>
      </c>
      <c r="AP34" s="184"/>
      <c r="AQ34" s="184"/>
      <c r="AR34" s="184"/>
      <c r="AS34" s="184"/>
      <c r="AT34" s="184"/>
      <c r="AU34" s="184">
        <v>0</v>
      </c>
      <c r="AV34" s="184"/>
      <c r="AW34" s="184"/>
      <c r="AX34" s="184"/>
      <c r="AY34" s="184"/>
      <c r="AZ34" s="184"/>
      <c r="BA34" s="184">
        <v>0</v>
      </c>
      <c r="BB34" s="184"/>
      <c r="BC34" s="184"/>
      <c r="BD34" s="184"/>
      <c r="BE34" s="184"/>
      <c r="BF34" s="184"/>
      <c r="BG34" s="185" t="s">
        <v>164</v>
      </c>
      <c r="BH34" s="185"/>
      <c r="BI34" s="185"/>
      <c r="BJ34" s="185"/>
      <c r="BK34" s="185"/>
      <c r="BL34" s="184">
        <f>CF34+CU34+DJ34+DY34</f>
        <v>6.3</v>
      </c>
      <c r="BM34" s="184"/>
      <c r="BN34" s="184"/>
      <c r="BO34" s="184"/>
      <c r="BP34" s="184"/>
      <c r="BQ34" s="192" t="s">
        <v>107</v>
      </c>
      <c r="BR34" s="193"/>
      <c r="BS34" s="193"/>
      <c r="BT34" s="193"/>
      <c r="BU34" s="194"/>
      <c r="BV34" s="192" t="s">
        <v>107</v>
      </c>
      <c r="BW34" s="193"/>
      <c r="BX34" s="193"/>
      <c r="BY34" s="193"/>
      <c r="BZ34" s="194"/>
      <c r="CA34" s="192" t="s">
        <v>107</v>
      </c>
      <c r="CB34" s="193"/>
      <c r="CC34" s="193"/>
      <c r="CD34" s="193"/>
      <c r="CE34" s="194"/>
      <c r="CF34" s="147">
        <v>1.575</v>
      </c>
      <c r="CG34" s="147"/>
      <c r="CH34" s="147"/>
      <c r="CI34" s="147"/>
      <c r="CJ34" s="147"/>
      <c r="CK34" s="147" t="s">
        <v>107</v>
      </c>
      <c r="CL34" s="147"/>
      <c r="CM34" s="147"/>
      <c r="CN34" s="147"/>
      <c r="CO34" s="147"/>
      <c r="CP34" s="147">
        <f xml:space="preserve"> CF34*1000*0.000003</f>
        <v>4.725E-3</v>
      </c>
      <c r="CQ34" s="147"/>
      <c r="CR34" s="147"/>
      <c r="CS34" s="147"/>
      <c r="CT34" s="147"/>
      <c r="CU34" s="147">
        <v>1.575</v>
      </c>
      <c r="CV34" s="147"/>
      <c r="CW34" s="147"/>
      <c r="CX34" s="147"/>
      <c r="CY34" s="147"/>
      <c r="CZ34" s="147" t="s">
        <v>107</v>
      </c>
      <c r="DA34" s="147"/>
      <c r="DB34" s="147"/>
      <c r="DC34" s="147"/>
      <c r="DD34" s="147"/>
      <c r="DE34" s="147">
        <f t="shared" si="0"/>
        <v>4.725E-3</v>
      </c>
      <c r="DF34" s="147"/>
      <c r="DG34" s="147"/>
      <c r="DH34" s="147"/>
      <c r="DI34" s="147"/>
      <c r="DJ34" s="147">
        <v>1.575</v>
      </c>
      <c r="DK34" s="147"/>
      <c r="DL34" s="147"/>
      <c r="DM34" s="147"/>
      <c r="DN34" s="147"/>
      <c r="DO34" s="147" t="s">
        <v>107</v>
      </c>
      <c r="DP34" s="147"/>
      <c r="DQ34" s="147"/>
      <c r="DR34" s="147"/>
      <c r="DS34" s="147"/>
      <c r="DT34" s="147">
        <f t="shared" si="1"/>
        <v>4.725E-3</v>
      </c>
      <c r="DU34" s="147"/>
      <c r="DV34" s="147"/>
      <c r="DW34" s="147"/>
      <c r="DX34" s="147"/>
      <c r="DY34" s="147">
        <v>1.575</v>
      </c>
      <c r="DZ34" s="147"/>
      <c r="EA34" s="147"/>
      <c r="EB34" s="147"/>
      <c r="EC34" s="147"/>
      <c r="ED34" s="147" t="s">
        <v>107</v>
      </c>
      <c r="EE34" s="147"/>
      <c r="EF34" s="147"/>
      <c r="EG34" s="147"/>
      <c r="EH34" s="147"/>
      <c r="EI34" s="147">
        <f t="shared" si="2"/>
        <v>4.725E-3</v>
      </c>
      <c r="EJ34" s="147"/>
      <c r="EK34" s="147"/>
      <c r="EL34" s="147"/>
      <c r="EM34" s="147"/>
      <c r="EN34" s="187"/>
      <c r="EO34" s="187"/>
      <c r="EP34" s="187"/>
      <c r="EQ34" s="187"/>
      <c r="ER34" s="187"/>
      <c r="ES34" s="187"/>
      <c r="ET34" s="187"/>
      <c r="EU34" s="187"/>
      <c r="EV34" s="187"/>
      <c r="EW34" s="187"/>
      <c r="EX34" s="187"/>
      <c r="EY34" s="187"/>
      <c r="EZ34" s="187"/>
      <c r="FA34" s="187"/>
      <c r="FB34" s="187"/>
      <c r="FC34" s="187"/>
      <c r="FD34" s="187"/>
      <c r="FE34" s="187"/>
      <c r="FF34" s="187"/>
      <c r="FG34" s="187"/>
      <c r="FH34" s="188">
        <v>1.7836628400000001</v>
      </c>
      <c r="FI34" s="188"/>
      <c r="FJ34" s="188"/>
      <c r="FK34" s="188"/>
      <c r="FL34" s="188"/>
      <c r="FM34" s="147">
        <f t="shared" si="3"/>
        <v>0</v>
      </c>
      <c r="FN34" s="147"/>
      <c r="FO34" s="147"/>
      <c r="FP34" s="147"/>
      <c r="FQ34" s="147"/>
      <c r="FR34" s="147">
        <f t="shared" si="4"/>
        <v>0</v>
      </c>
      <c r="FS34" s="147"/>
      <c r="FT34" s="147"/>
      <c r="FU34" s="147"/>
      <c r="FV34" s="147"/>
      <c r="FW34" s="147">
        <f t="shared" si="5"/>
        <v>0</v>
      </c>
      <c r="FX34" s="147"/>
      <c r="FY34" s="147"/>
      <c r="FZ34" s="147"/>
      <c r="GA34" s="147"/>
      <c r="GB34" s="147">
        <f t="shared" si="6"/>
        <v>0</v>
      </c>
      <c r="GC34" s="147"/>
      <c r="GD34" s="147"/>
      <c r="GE34" s="147"/>
      <c r="GF34" s="147"/>
      <c r="GG34" s="189"/>
      <c r="GH34" s="189"/>
      <c r="GI34" s="189"/>
      <c r="GJ34" s="189"/>
      <c r="GK34" s="189"/>
      <c r="GL34" s="190" t="s">
        <v>230</v>
      </c>
      <c r="GM34" s="189"/>
      <c r="GN34" s="189"/>
      <c r="GO34" s="189"/>
      <c r="GP34" s="189"/>
      <c r="GQ34" s="189"/>
      <c r="GR34" s="189"/>
      <c r="GS34" s="189"/>
    </row>
    <row r="35" spans="1:201" s="17" customFormat="1" ht="46.9" customHeight="1">
      <c r="A35" s="180">
        <v>5</v>
      </c>
      <c r="B35" s="180"/>
      <c r="C35" s="180"/>
      <c r="D35" s="191" t="s">
        <v>228</v>
      </c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82" t="s">
        <v>160</v>
      </c>
      <c r="S35" s="182"/>
      <c r="T35" s="182"/>
      <c r="U35" s="182"/>
      <c r="V35" s="182"/>
      <c r="W35" s="183">
        <v>3.6090156800000002</v>
      </c>
      <c r="X35" s="183"/>
      <c r="Y35" s="183"/>
      <c r="Z35" s="183"/>
      <c r="AA35" s="183"/>
      <c r="AB35" s="183"/>
      <c r="AC35" s="184">
        <v>0</v>
      </c>
      <c r="AD35" s="184"/>
      <c r="AE35" s="184"/>
      <c r="AF35" s="184"/>
      <c r="AG35" s="184"/>
      <c r="AH35" s="184"/>
      <c r="AI35" s="183">
        <v>3.6090156800000002</v>
      </c>
      <c r="AJ35" s="183"/>
      <c r="AK35" s="183"/>
      <c r="AL35" s="183"/>
      <c r="AM35" s="183"/>
      <c r="AN35" s="183"/>
      <c r="AO35" s="184">
        <v>0</v>
      </c>
      <c r="AP35" s="184"/>
      <c r="AQ35" s="184"/>
      <c r="AR35" s="184"/>
      <c r="AS35" s="184"/>
      <c r="AT35" s="184"/>
      <c r="AU35" s="184">
        <v>0</v>
      </c>
      <c r="AV35" s="184"/>
      <c r="AW35" s="184"/>
      <c r="AX35" s="184"/>
      <c r="AY35" s="184"/>
      <c r="AZ35" s="184"/>
      <c r="BA35" s="184">
        <v>0</v>
      </c>
      <c r="BB35" s="184"/>
      <c r="BC35" s="184"/>
      <c r="BD35" s="184"/>
      <c r="BE35" s="184"/>
      <c r="BF35" s="184"/>
      <c r="BG35" s="185" t="s">
        <v>164</v>
      </c>
      <c r="BH35" s="185"/>
      <c r="BI35" s="185"/>
      <c r="BJ35" s="185"/>
      <c r="BK35" s="185"/>
      <c r="BL35" s="184">
        <f>CU35+DJ35+DY35</f>
        <v>12.600000000000001</v>
      </c>
      <c r="BM35" s="184"/>
      <c r="BN35" s="184"/>
      <c r="BO35" s="184"/>
      <c r="BP35" s="184"/>
      <c r="BQ35" s="192" t="s">
        <v>107</v>
      </c>
      <c r="BR35" s="193"/>
      <c r="BS35" s="193"/>
      <c r="BT35" s="193"/>
      <c r="BU35" s="194"/>
      <c r="BV35" s="192" t="s">
        <v>107</v>
      </c>
      <c r="BW35" s="193"/>
      <c r="BX35" s="193"/>
      <c r="BY35" s="193"/>
      <c r="BZ35" s="194"/>
      <c r="CA35" s="192" t="s">
        <v>107</v>
      </c>
      <c r="CB35" s="193"/>
      <c r="CC35" s="193"/>
      <c r="CD35" s="193"/>
      <c r="CE35" s="194"/>
      <c r="CF35" s="192" t="s">
        <v>107</v>
      </c>
      <c r="CG35" s="193"/>
      <c r="CH35" s="193"/>
      <c r="CI35" s="193"/>
      <c r="CJ35" s="194"/>
      <c r="CK35" s="192" t="s">
        <v>107</v>
      </c>
      <c r="CL35" s="193"/>
      <c r="CM35" s="193"/>
      <c r="CN35" s="193"/>
      <c r="CO35" s="194"/>
      <c r="CP35" s="192" t="s">
        <v>107</v>
      </c>
      <c r="CQ35" s="193"/>
      <c r="CR35" s="193"/>
      <c r="CS35" s="193"/>
      <c r="CT35" s="194"/>
      <c r="CU35" s="147">
        <v>4.2</v>
      </c>
      <c r="CV35" s="147"/>
      <c r="CW35" s="147"/>
      <c r="CX35" s="147"/>
      <c r="CY35" s="147"/>
      <c r="CZ35" s="147" t="s">
        <v>107</v>
      </c>
      <c r="DA35" s="147"/>
      <c r="DB35" s="147"/>
      <c r="DC35" s="147"/>
      <c r="DD35" s="147"/>
      <c r="DE35" s="147">
        <f t="shared" si="0"/>
        <v>1.26E-2</v>
      </c>
      <c r="DF35" s="147"/>
      <c r="DG35" s="147"/>
      <c r="DH35" s="147"/>
      <c r="DI35" s="147"/>
      <c r="DJ35" s="147">
        <v>4.2</v>
      </c>
      <c r="DK35" s="147"/>
      <c r="DL35" s="147"/>
      <c r="DM35" s="147"/>
      <c r="DN35" s="147"/>
      <c r="DO35" s="147" t="s">
        <v>107</v>
      </c>
      <c r="DP35" s="147"/>
      <c r="DQ35" s="147"/>
      <c r="DR35" s="147"/>
      <c r="DS35" s="147"/>
      <c r="DT35" s="147">
        <f t="shared" si="1"/>
        <v>1.26E-2</v>
      </c>
      <c r="DU35" s="147"/>
      <c r="DV35" s="147"/>
      <c r="DW35" s="147"/>
      <c r="DX35" s="147"/>
      <c r="DY35" s="147">
        <v>4.2</v>
      </c>
      <c r="DZ35" s="147"/>
      <c r="EA35" s="147"/>
      <c r="EB35" s="147"/>
      <c r="EC35" s="147"/>
      <c r="ED35" s="147" t="s">
        <v>107</v>
      </c>
      <c r="EE35" s="147"/>
      <c r="EF35" s="147"/>
      <c r="EG35" s="147"/>
      <c r="EH35" s="147"/>
      <c r="EI35" s="147">
        <f t="shared" si="2"/>
        <v>1.26E-2</v>
      </c>
      <c r="EJ35" s="147"/>
      <c r="EK35" s="147"/>
      <c r="EL35" s="147"/>
      <c r="EM35" s="147"/>
      <c r="EN35" s="187"/>
      <c r="EO35" s="187"/>
      <c r="EP35" s="187"/>
      <c r="EQ35" s="187"/>
      <c r="ER35" s="187"/>
      <c r="ES35" s="187"/>
      <c r="ET35" s="187"/>
      <c r="EU35" s="187"/>
      <c r="EV35" s="187"/>
      <c r="EW35" s="187"/>
      <c r="EX35" s="187"/>
      <c r="EY35" s="187"/>
      <c r="EZ35" s="187"/>
      <c r="FA35" s="187"/>
      <c r="FB35" s="187"/>
      <c r="FC35" s="187"/>
      <c r="FD35" s="187"/>
      <c r="FE35" s="187"/>
      <c r="FF35" s="187"/>
      <c r="FG35" s="187"/>
      <c r="FH35" s="195">
        <f>AC35</f>
        <v>0</v>
      </c>
      <c r="FI35" s="147"/>
      <c r="FJ35" s="147"/>
      <c r="FK35" s="147"/>
      <c r="FL35" s="147"/>
      <c r="FM35" s="188">
        <f t="shared" si="3"/>
        <v>3.6090156800000002</v>
      </c>
      <c r="FN35" s="188"/>
      <c r="FO35" s="188"/>
      <c r="FP35" s="188"/>
      <c r="FQ35" s="188"/>
      <c r="FR35" s="147">
        <f t="shared" si="4"/>
        <v>0</v>
      </c>
      <c r="FS35" s="147"/>
      <c r="FT35" s="147"/>
      <c r="FU35" s="147"/>
      <c r="FV35" s="147"/>
      <c r="FW35" s="147">
        <f t="shared" si="5"/>
        <v>0</v>
      </c>
      <c r="FX35" s="147"/>
      <c r="FY35" s="147"/>
      <c r="FZ35" s="147"/>
      <c r="GA35" s="147"/>
      <c r="GB35" s="147">
        <f t="shared" si="6"/>
        <v>0</v>
      </c>
      <c r="GC35" s="147"/>
      <c r="GD35" s="147"/>
      <c r="GE35" s="147"/>
      <c r="GF35" s="147"/>
      <c r="GG35" s="189"/>
      <c r="GH35" s="189"/>
      <c r="GI35" s="189"/>
      <c r="GJ35" s="189"/>
      <c r="GK35" s="189"/>
      <c r="GL35" s="190" t="s">
        <v>230</v>
      </c>
      <c r="GM35" s="189"/>
      <c r="GN35" s="189"/>
      <c r="GO35" s="189"/>
      <c r="GP35" s="189"/>
      <c r="GQ35" s="189"/>
      <c r="GR35" s="189"/>
      <c r="GS35" s="189"/>
    </row>
    <row r="36" spans="1:201" s="17" customFormat="1" ht="39.6" customHeight="1">
      <c r="A36" s="180">
        <v>6</v>
      </c>
      <c r="B36" s="180"/>
      <c r="C36" s="180"/>
      <c r="D36" s="191" t="s">
        <v>229</v>
      </c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82" t="s">
        <v>160</v>
      </c>
      <c r="S36" s="182"/>
      <c r="T36" s="182"/>
      <c r="U36" s="182"/>
      <c r="V36" s="182"/>
      <c r="W36" s="183">
        <v>3.2931090090000001</v>
      </c>
      <c r="X36" s="183"/>
      <c r="Y36" s="183"/>
      <c r="Z36" s="183"/>
      <c r="AA36" s="183"/>
      <c r="AB36" s="183"/>
      <c r="AC36" s="184">
        <v>0</v>
      </c>
      <c r="AD36" s="184"/>
      <c r="AE36" s="184"/>
      <c r="AF36" s="184"/>
      <c r="AG36" s="184"/>
      <c r="AH36" s="184"/>
      <c r="AI36" s="184">
        <v>0</v>
      </c>
      <c r="AJ36" s="184"/>
      <c r="AK36" s="184"/>
      <c r="AL36" s="184"/>
      <c r="AM36" s="184"/>
      <c r="AN36" s="184"/>
      <c r="AO36" s="183">
        <v>3.29319009</v>
      </c>
      <c r="AP36" s="183"/>
      <c r="AQ36" s="183"/>
      <c r="AR36" s="183"/>
      <c r="AS36" s="183"/>
      <c r="AT36" s="183"/>
      <c r="AU36" s="184">
        <v>0</v>
      </c>
      <c r="AV36" s="184"/>
      <c r="AW36" s="184"/>
      <c r="AX36" s="184"/>
      <c r="AY36" s="184"/>
      <c r="AZ36" s="184"/>
      <c r="BA36" s="184">
        <v>0</v>
      </c>
      <c r="BB36" s="184"/>
      <c r="BC36" s="184"/>
      <c r="BD36" s="184"/>
      <c r="BE36" s="184"/>
      <c r="BF36" s="184"/>
      <c r="BG36" s="185" t="s">
        <v>164</v>
      </c>
      <c r="BH36" s="185"/>
      <c r="BI36" s="185"/>
      <c r="BJ36" s="185"/>
      <c r="BK36" s="185"/>
      <c r="BL36" s="184">
        <f>CU36+DJ36+DY36</f>
        <v>12.600000000000001</v>
      </c>
      <c r="BM36" s="184"/>
      <c r="BN36" s="184"/>
      <c r="BO36" s="184"/>
      <c r="BP36" s="184"/>
      <c r="BQ36" s="192" t="s">
        <v>107</v>
      </c>
      <c r="BR36" s="193"/>
      <c r="BS36" s="193"/>
      <c r="BT36" s="193"/>
      <c r="BU36" s="194"/>
      <c r="BV36" s="192" t="s">
        <v>107</v>
      </c>
      <c r="BW36" s="193"/>
      <c r="BX36" s="193"/>
      <c r="BY36" s="193"/>
      <c r="BZ36" s="194"/>
      <c r="CA36" s="192" t="s">
        <v>107</v>
      </c>
      <c r="CB36" s="193"/>
      <c r="CC36" s="193"/>
      <c r="CD36" s="193"/>
      <c r="CE36" s="194"/>
      <c r="CF36" s="192" t="s">
        <v>107</v>
      </c>
      <c r="CG36" s="193"/>
      <c r="CH36" s="193"/>
      <c r="CI36" s="193"/>
      <c r="CJ36" s="194"/>
      <c r="CK36" s="192" t="s">
        <v>107</v>
      </c>
      <c r="CL36" s="193"/>
      <c r="CM36" s="193"/>
      <c r="CN36" s="193"/>
      <c r="CO36" s="194"/>
      <c r="CP36" s="192" t="s">
        <v>107</v>
      </c>
      <c r="CQ36" s="193"/>
      <c r="CR36" s="193"/>
      <c r="CS36" s="193"/>
      <c r="CT36" s="194"/>
      <c r="CU36" s="147">
        <v>4.2</v>
      </c>
      <c r="CV36" s="147"/>
      <c r="CW36" s="147"/>
      <c r="CX36" s="147"/>
      <c r="CY36" s="147"/>
      <c r="CZ36" s="147" t="s">
        <v>107</v>
      </c>
      <c r="DA36" s="147"/>
      <c r="DB36" s="147"/>
      <c r="DC36" s="147"/>
      <c r="DD36" s="147"/>
      <c r="DE36" s="147">
        <f t="shared" si="0"/>
        <v>1.26E-2</v>
      </c>
      <c r="DF36" s="147"/>
      <c r="DG36" s="147"/>
      <c r="DH36" s="147"/>
      <c r="DI36" s="147"/>
      <c r="DJ36" s="147">
        <v>4.2</v>
      </c>
      <c r="DK36" s="147"/>
      <c r="DL36" s="147"/>
      <c r="DM36" s="147"/>
      <c r="DN36" s="147"/>
      <c r="DO36" s="147" t="s">
        <v>107</v>
      </c>
      <c r="DP36" s="147"/>
      <c r="DQ36" s="147"/>
      <c r="DR36" s="147"/>
      <c r="DS36" s="147"/>
      <c r="DT36" s="147">
        <f t="shared" si="1"/>
        <v>1.26E-2</v>
      </c>
      <c r="DU36" s="147"/>
      <c r="DV36" s="147"/>
      <c r="DW36" s="147"/>
      <c r="DX36" s="147"/>
      <c r="DY36" s="147">
        <v>4.2</v>
      </c>
      <c r="DZ36" s="147"/>
      <c r="EA36" s="147"/>
      <c r="EB36" s="147"/>
      <c r="EC36" s="147"/>
      <c r="ED36" s="147" t="s">
        <v>107</v>
      </c>
      <c r="EE36" s="147"/>
      <c r="EF36" s="147"/>
      <c r="EG36" s="147"/>
      <c r="EH36" s="147"/>
      <c r="EI36" s="147">
        <f t="shared" si="2"/>
        <v>1.26E-2</v>
      </c>
      <c r="EJ36" s="147"/>
      <c r="EK36" s="147"/>
      <c r="EL36" s="147"/>
      <c r="EM36" s="147"/>
      <c r="EN36" s="187"/>
      <c r="EO36" s="187"/>
      <c r="EP36" s="187"/>
      <c r="EQ36" s="187"/>
      <c r="ER36" s="187"/>
      <c r="ES36" s="187"/>
      <c r="ET36" s="187"/>
      <c r="EU36" s="187"/>
      <c r="EV36" s="187"/>
      <c r="EW36" s="187"/>
      <c r="EX36" s="187"/>
      <c r="EY36" s="187"/>
      <c r="EZ36" s="187"/>
      <c r="FA36" s="187"/>
      <c r="FB36" s="187"/>
      <c r="FC36" s="187"/>
      <c r="FD36" s="187"/>
      <c r="FE36" s="187"/>
      <c r="FF36" s="187"/>
      <c r="FG36" s="187"/>
      <c r="FH36" s="195">
        <f>AC36</f>
        <v>0</v>
      </c>
      <c r="FI36" s="147"/>
      <c r="FJ36" s="147"/>
      <c r="FK36" s="147"/>
      <c r="FL36" s="147"/>
      <c r="FM36" s="147">
        <f t="shared" si="3"/>
        <v>0</v>
      </c>
      <c r="FN36" s="147"/>
      <c r="FO36" s="147"/>
      <c r="FP36" s="147"/>
      <c r="FQ36" s="147"/>
      <c r="FR36" s="188">
        <f t="shared" si="4"/>
        <v>3.29319009</v>
      </c>
      <c r="FS36" s="188"/>
      <c r="FT36" s="188"/>
      <c r="FU36" s="188"/>
      <c r="FV36" s="188"/>
      <c r="FW36" s="147">
        <f t="shared" si="5"/>
        <v>0</v>
      </c>
      <c r="FX36" s="147"/>
      <c r="FY36" s="147"/>
      <c r="FZ36" s="147"/>
      <c r="GA36" s="147"/>
      <c r="GB36" s="147">
        <f t="shared" si="6"/>
        <v>0</v>
      </c>
      <c r="GC36" s="147"/>
      <c r="GD36" s="147"/>
      <c r="GE36" s="147"/>
      <c r="GF36" s="147"/>
      <c r="GG36" s="189"/>
      <c r="GH36" s="189"/>
      <c r="GI36" s="189"/>
      <c r="GJ36" s="189"/>
      <c r="GK36" s="189"/>
      <c r="GL36" s="190" t="s">
        <v>230</v>
      </c>
      <c r="GM36" s="189"/>
      <c r="GN36" s="189"/>
      <c r="GO36" s="189"/>
      <c r="GP36" s="189"/>
      <c r="GQ36" s="189"/>
      <c r="GR36" s="189"/>
      <c r="GS36" s="189"/>
    </row>
    <row r="37" spans="1:201" s="17" customFormat="1" ht="79.900000000000006" customHeight="1">
      <c r="A37" s="180">
        <v>7</v>
      </c>
      <c r="B37" s="180"/>
      <c r="C37" s="180"/>
      <c r="D37" s="191" t="s">
        <v>161</v>
      </c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82" t="s">
        <v>160</v>
      </c>
      <c r="S37" s="182"/>
      <c r="T37" s="182"/>
      <c r="U37" s="182"/>
      <c r="V37" s="182"/>
      <c r="W37" s="183">
        <f>AC37+AI37+AO37+AU37+BA37</f>
        <v>5.3778835000000003</v>
      </c>
      <c r="X37" s="183"/>
      <c r="Y37" s="183"/>
      <c r="Z37" s="183"/>
      <c r="AA37" s="183"/>
      <c r="AB37" s="183"/>
      <c r="AC37" s="184">
        <v>0</v>
      </c>
      <c r="AD37" s="184"/>
      <c r="AE37" s="184"/>
      <c r="AF37" s="184"/>
      <c r="AG37" s="184"/>
      <c r="AH37" s="184"/>
      <c r="AI37" s="184">
        <v>0</v>
      </c>
      <c r="AJ37" s="184"/>
      <c r="AK37" s="184"/>
      <c r="AL37" s="184"/>
      <c r="AM37" s="184"/>
      <c r="AN37" s="184"/>
      <c r="AO37" s="184">
        <v>0</v>
      </c>
      <c r="AP37" s="184"/>
      <c r="AQ37" s="184"/>
      <c r="AR37" s="184"/>
      <c r="AS37" s="184"/>
      <c r="AT37" s="184"/>
      <c r="AU37" s="183">
        <v>3.7105651700000002</v>
      </c>
      <c r="AV37" s="183"/>
      <c r="AW37" s="183"/>
      <c r="AX37" s="183"/>
      <c r="AY37" s="183"/>
      <c r="AZ37" s="183"/>
      <c r="BA37" s="183">
        <v>1.6673183300000001</v>
      </c>
      <c r="BB37" s="183"/>
      <c r="BC37" s="183"/>
      <c r="BD37" s="183"/>
      <c r="BE37" s="183"/>
      <c r="BF37" s="183"/>
      <c r="BG37" s="185" t="s">
        <v>164</v>
      </c>
      <c r="BH37" s="185"/>
      <c r="BI37" s="185"/>
      <c r="BJ37" s="185"/>
      <c r="BK37" s="185"/>
      <c r="BL37" s="184">
        <f>DJ37+DY37</f>
        <v>25.2</v>
      </c>
      <c r="BM37" s="184"/>
      <c r="BN37" s="184"/>
      <c r="BO37" s="184"/>
      <c r="BP37" s="184"/>
      <c r="BQ37" s="192" t="s">
        <v>107</v>
      </c>
      <c r="BR37" s="193"/>
      <c r="BS37" s="193"/>
      <c r="BT37" s="193"/>
      <c r="BU37" s="194"/>
      <c r="BV37" s="192" t="s">
        <v>107</v>
      </c>
      <c r="BW37" s="193"/>
      <c r="BX37" s="193"/>
      <c r="BY37" s="193"/>
      <c r="BZ37" s="194"/>
      <c r="CA37" s="192" t="s">
        <v>107</v>
      </c>
      <c r="CB37" s="193"/>
      <c r="CC37" s="193"/>
      <c r="CD37" s="193"/>
      <c r="CE37" s="194"/>
      <c r="CF37" s="147"/>
      <c r="CG37" s="147"/>
      <c r="CH37" s="147"/>
      <c r="CI37" s="147"/>
      <c r="CJ37" s="147"/>
      <c r="CK37" s="147" t="s">
        <v>107</v>
      </c>
      <c r="CL37" s="147"/>
      <c r="CM37" s="147"/>
      <c r="CN37" s="147"/>
      <c r="CO37" s="147"/>
      <c r="CP37" s="147" t="s">
        <v>107</v>
      </c>
      <c r="CQ37" s="147"/>
      <c r="CR37" s="147"/>
      <c r="CS37" s="147"/>
      <c r="CT37" s="147"/>
      <c r="CU37" s="147" t="s">
        <v>107</v>
      </c>
      <c r="CV37" s="147"/>
      <c r="CW37" s="147"/>
      <c r="CX37" s="147"/>
      <c r="CY37" s="147"/>
      <c r="CZ37" s="147" t="s">
        <v>107</v>
      </c>
      <c r="DA37" s="147"/>
      <c r="DB37" s="147"/>
      <c r="DC37" s="147"/>
      <c r="DD37" s="147"/>
      <c r="DE37" s="147" t="s">
        <v>107</v>
      </c>
      <c r="DF37" s="147"/>
      <c r="DG37" s="147"/>
      <c r="DH37" s="147"/>
      <c r="DI37" s="147"/>
      <c r="DJ37" s="147">
        <v>12.6</v>
      </c>
      <c r="DK37" s="147"/>
      <c r="DL37" s="147"/>
      <c r="DM37" s="147"/>
      <c r="DN37" s="147"/>
      <c r="DO37" s="147" t="s">
        <v>107</v>
      </c>
      <c r="DP37" s="147"/>
      <c r="DQ37" s="147"/>
      <c r="DR37" s="147"/>
      <c r="DS37" s="147"/>
      <c r="DT37" s="147">
        <f t="shared" si="1"/>
        <v>3.78E-2</v>
      </c>
      <c r="DU37" s="147"/>
      <c r="DV37" s="147"/>
      <c r="DW37" s="147"/>
      <c r="DX37" s="147"/>
      <c r="DY37" s="147">
        <v>12.6</v>
      </c>
      <c r="DZ37" s="147"/>
      <c r="EA37" s="147"/>
      <c r="EB37" s="147"/>
      <c r="EC37" s="147"/>
      <c r="ED37" s="147" t="s">
        <v>107</v>
      </c>
      <c r="EE37" s="147"/>
      <c r="EF37" s="147"/>
      <c r="EG37" s="147"/>
      <c r="EH37" s="147"/>
      <c r="EI37" s="147">
        <f t="shared" si="2"/>
        <v>3.78E-2</v>
      </c>
      <c r="EJ37" s="147"/>
      <c r="EK37" s="147"/>
      <c r="EL37" s="147"/>
      <c r="EM37" s="147"/>
      <c r="EN37" s="187"/>
      <c r="EO37" s="187"/>
      <c r="EP37" s="187"/>
      <c r="EQ37" s="187"/>
      <c r="ER37" s="187"/>
      <c r="ES37" s="187"/>
      <c r="ET37" s="187"/>
      <c r="EU37" s="187"/>
      <c r="EV37" s="187"/>
      <c r="EW37" s="187"/>
      <c r="EX37" s="187"/>
      <c r="EY37" s="187"/>
      <c r="EZ37" s="187"/>
      <c r="FA37" s="187"/>
      <c r="FB37" s="187"/>
      <c r="FC37" s="187"/>
      <c r="FD37" s="187"/>
      <c r="FE37" s="187"/>
      <c r="FF37" s="187"/>
      <c r="FG37" s="187"/>
      <c r="FH37" s="195">
        <f>AC37</f>
        <v>0</v>
      </c>
      <c r="FI37" s="147"/>
      <c r="FJ37" s="147"/>
      <c r="FK37" s="147"/>
      <c r="FL37" s="147"/>
      <c r="FM37" s="147">
        <f t="shared" si="3"/>
        <v>0</v>
      </c>
      <c r="FN37" s="147"/>
      <c r="FO37" s="147"/>
      <c r="FP37" s="147"/>
      <c r="FQ37" s="147"/>
      <c r="FR37" s="147">
        <f t="shared" si="4"/>
        <v>0</v>
      </c>
      <c r="FS37" s="147"/>
      <c r="FT37" s="147"/>
      <c r="FU37" s="147"/>
      <c r="FV37" s="147"/>
      <c r="FW37" s="147">
        <f t="shared" si="5"/>
        <v>3.7105651700000002</v>
      </c>
      <c r="FX37" s="147"/>
      <c r="FY37" s="147"/>
      <c r="FZ37" s="147"/>
      <c r="GA37" s="147"/>
      <c r="GB37" s="188">
        <f t="shared" si="6"/>
        <v>1.6673183300000001</v>
      </c>
      <c r="GC37" s="188"/>
      <c r="GD37" s="188"/>
      <c r="GE37" s="188"/>
      <c r="GF37" s="188"/>
      <c r="GG37" s="189"/>
      <c r="GH37" s="189"/>
      <c r="GI37" s="189"/>
      <c r="GJ37" s="189"/>
      <c r="GK37" s="189"/>
      <c r="GL37" s="190" t="s">
        <v>230</v>
      </c>
      <c r="GM37" s="189"/>
      <c r="GN37" s="189"/>
      <c r="GO37" s="189"/>
      <c r="GP37" s="189"/>
      <c r="GQ37" s="189"/>
      <c r="GR37" s="189"/>
      <c r="GS37" s="189"/>
    </row>
    <row r="38" spans="1:201" s="17" customFormat="1" ht="48" customHeight="1">
      <c r="A38" s="180">
        <v>8</v>
      </c>
      <c r="B38" s="180"/>
      <c r="C38" s="180"/>
      <c r="D38" s="181" t="s">
        <v>163</v>
      </c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2" t="s">
        <v>160</v>
      </c>
      <c r="S38" s="182"/>
      <c r="T38" s="182"/>
      <c r="U38" s="182"/>
      <c r="V38" s="182"/>
      <c r="W38" s="183">
        <v>0.74252934000000004</v>
      </c>
      <c r="X38" s="183"/>
      <c r="Y38" s="183"/>
      <c r="Z38" s="183"/>
      <c r="AA38" s="183"/>
      <c r="AB38" s="183"/>
      <c r="AC38" s="184">
        <v>0</v>
      </c>
      <c r="AD38" s="184"/>
      <c r="AE38" s="184"/>
      <c r="AF38" s="184"/>
      <c r="AG38" s="184"/>
      <c r="AH38" s="184"/>
      <c r="AI38" s="184">
        <v>0</v>
      </c>
      <c r="AJ38" s="184"/>
      <c r="AK38" s="184"/>
      <c r="AL38" s="184"/>
      <c r="AM38" s="184"/>
      <c r="AN38" s="184"/>
      <c r="AO38" s="184">
        <v>0</v>
      </c>
      <c r="AP38" s="184"/>
      <c r="AQ38" s="184"/>
      <c r="AR38" s="184"/>
      <c r="AS38" s="184"/>
      <c r="AT38" s="184"/>
      <c r="AU38" s="184">
        <v>0</v>
      </c>
      <c r="AV38" s="184"/>
      <c r="AW38" s="184"/>
      <c r="AX38" s="184"/>
      <c r="AY38" s="184"/>
      <c r="AZ38" s="184"/>
      <c r="BA38" s="183">
        <v>0.74252934000000004</v>
      </c>
      <c r="BB38" s="183"/>
      <c r="BC38" s="183"/>
      <c r="BD38" s="183"/>
      <c r="BE38" s="183"/>
      <c r="BF38" s="183"/>
      <c r="BG38" s="185" t="s">
        <v>164</v>
      </c>
      <c r="BH38" s="185"/>
      <c r="BI38" s="185"/>
      <c r="BJ38" s="185"/>
      <c r="BK38" s="185"/>
      <c r="BL38" s="184">
        <f>DY38</f>
        <v>6.3</v>
      </c>
      <c r="BM38" s="184"/>
      <c r="BN38" s="184"/>
      <c r="BO38" s="184"/>
      <c r="BP38" s="184"/>
      <c r="BQ38" s="192" t="s">
        <v>107</v>
      </c>
      <c r="BR38" s="193"/>
      <c r="BS38" s="193"/>
      <c r="BT38" s="193"/>
      <c r="BU38" s="194"/>
      <c r="BV38" s="192" t="s">
        <v>107</v>
      </c>
      <c r="BW38" s="193"/>
      <c r="BX38" s="193"/>
      <c r="BY38" s="193"/>
      <c r="BZ38" s="194"/>
      <c r="CA38" s="192" t="s">
        <v>107</v>
      </c>
      <c r="CB38" s="193"/>
      <c r="CC38" s="193"/>
      <c r="CD38" s="193"/>
      <c r="CE38" s="194"/>
      <c r="CF38" s="147"/>
      <c r="CG38" s="147"/>
      <c r="CH38" s="147"/>
      <c r="CI38" s="147"/>
      <c r="CJ38" s="147"/>
      <c r="CK38" s="147" t="s">
        <v>107</v>
      </c>
      <c r="CL38" s="147"/>
      <c r="CM38" s="147"/>
      <c r="CN38" s="147"/>
      <c r="CO38" s="147"/>
      <c r="CP38" s="147" t="s">
        <v>107</v>
      </c>
      <c r="CQ38" s="147"/>
      <c r="CR38" s="147"/>
      <c r="CS38" s="147"/>
      <c r="CT38" s="147"/>
      <c r="CU38" s="147" t="s">
        <v>107</v>
      </c>
      <c r="CV38" s="147"/>
      <c r="CW38" s="147"/>
      <c r="CX38" s="147"/>
      <c r="CY38" s="147"/>
      <c r="CZ38" s="147" t="s">
        <v>107</v>
      </c>
      <c r="DA38" s="147"/>
      <c r="DB38" s="147"/>
      <c r="DC38" s="147"/>
      <c r="DD38" s="147"/>
      <c r="DE38" s="147" t="s">
        <v>107</v>
      </c>
      <c r="DF38" s="147"/>
      <c r="DG38" s="147"/>
      <c r="DH38" s="147"/>
      <c r="DI38" s="147"/>
      <c r="DJ38" s="147" t="s">
        <v>107</v>
      </c>
      <c r="DK38" s="147"/>
      <c r="DL38" s="147"/>
      <c r="DM38" s="147"/>
      <c r="DN38" s="147"/>
      <c r="DO38" s="147" t="s">
        <v>107</v>
      </c>
      <c r="DP38" s="147"/>
      <c r="DQ38" s="147"/>
      <c r="DR38" s="147"/>
      <c r="DS38" s="147"/>
      <c r="DT38" s="147" t="s">
        <v>107</v>
      </c>
      <c r="DU38" s="147"/>
      <c r="DV38" s="147"/>
      <c r="DW38" s="147"/>
      <c r="DX38" s="147"/>
      <c r="DY38" s="147">
        <v>6.3</v>
      </c>
      <c r="DZ38" s="147"/>
      <c r="EA38" s="147"/>
      <c r="EB38" s="147"/>
      <c r="EC38" s="147"/>
      <c r="ED38" s="147" t="s">
        <v>107</v>
      </c>
      <c r="EE38" s="147"/>
      <c r="EF38" s="147"/>
      <c r="EG38" s="147"/>
      <c r="EH38" s="147"/>
      <c r="EI38" s="147">
        <f t="shared" si="2"/>
        <v>1.89E-2</v>
      </c>
      <c r="EJ38" s="147"/>
      <c r="EK38" s="147"/>
      <c r="EL38" s="147"/>
      <c r="EM38" s="147"/>
      <c r="EN38" s="187"/>
      <c r="EO38" s="187"/>
      <c r="EP38" s="187"/>
      <c r="EQ38" s="187"/>
      <c r="ER38" s="187"/>
      <c r="ES38" s="187"/>
      <c r="ET38" s="187"/>
      <c r="EU38" s="187"/>
      <c r="EV38" s="187"/>
      <c r="EW38" s="187"/>
      <c r="EX38" s="187"/>
      <c r="EY38" s="187"/>
      <c r="EZ38" s="187"/>
      <c r="FA38" s="187"/>
      <c r="FB38" s="187"/>
      <c r="FC38" s="187"/>
      <c r="FD38" s="187"/>
      <c r="FE38" s="187"/>
      <c r="FF38" s="187"/>
      <c r="FG38" s="187"/>
      <c r="FH38" s="195">
        <f>AC38</f>
        <v>0</v>
      </c>
      <c r="FI38" s="147"/>
      <c r="FJ38" s="147"/>
      <c r="FK38" s="147"/>
      <c r="FL38" s="147"/>
      <c r="FM38" s="147">
        <f t="shared" si="3"/>
        <v>0</v>
      </c>
      <c r="FN38" s="147"/>
      <c r="FO38" s="147"/>
      <c r="FP38" s="147"/>
      <c r="FQ38" s="147"/>
      <c r="FR38" s="147">
        <f t="shared" si="4"/>
        <v>0</v>
      </c>
      <c r="FS38" s="147"/>
      <c r="FT38" s="147"/>
      <c r="FU38" s="147"/>
      <c r="FV38" s="147"/>
      <c r="FW38" s="147">
        <f t="shared" si="5"/>
        <v>0</v>
      </c>
      <c r="FX38" s="147"/>
      <c r="FY38" s="147"/>
      <c r="FZ38" s="147"/>
      <c r="GA38" s="147"/>
      <c r="GB38" s="188">
        <f t="shared" si="6"/>
        <v>0.74252934000000004</v>
      </c>
      <c r="GC38" s="188"/>
      <c r="GD38" s="188"/>
      <c r="GE38" s="188"/>
      <c r="GF38" s="188"/>
      <c r="GG38" s="189"/>
      <c r="GH38" s="189"/>
      <c r="GI38" s="189"/>
      <c r="GJ38" s="189"/>
      <c r="GK38" s="189"/>
      <c r="GL38" s="190" t="s">
        <v>230</v>
      </c>
      <c r="GM38" s="189"/>
      <c r="GN38" s="189"/>
      <c r="GO38" s="189"/>
      <c r="GP38" s="189"/>
      <c r="GQ38" s="189"/>
      <c r="GR38" s="189"/>
      <c r="GS38" s="189"/>
    </row>
    <row r="39" spans="1:201" s="17" customFormat="1" ht="37.15" customHeight="1">
      <c r="A39" s="180">
        <v>9</v>
      </c>
      <c r="B39" s="180"/>
      <c r="C39" s="180"/>
      <c r="D39" s="181" t="s">
        <v>162</v>
      </c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2" t="s">
        <v>160</v>
      </c>
      <c r="S39" s="182"/>
      <c r="T39" s="182"/>
      <c r="U39" s="182"/>
      <c r="V39" s="182"/>
      <c r="W39" s="183">
        <v>0.84581200000000001</v>
      </c>
      <c r="X39" s="183"/>
      <c r="Y39" s="183"/>
      <c r="Z39" s="183"/>
      <c r="AA39" s="183"/>
      <c r="AB39" s="183"/>
      <c r="AC39" s="184">
        <v>0</v>
      </c>
      <c r="AD39" s="184"/>
      <c r="AE39" s="184"/>
      <c r="AF39" s="184"/>
      <c r="AG39" s="184"/>
      <c r="AH39" s="184"/>
      <c r="AI39" s="184">
        <v>0</v>
      </c>
      <c r="AJ39" s="184"/>
      <c r="AK39" s="184"/>
      <c r="AL39" s="184"/>
      <c r="AM39" s="184"/>
      <c r="AN39" s="184"/>
      <c r="AO39" s="184">
        <v>0</v>
      </c>
      <c r="AP39" s="184"/>
      <c r="AQ39" s="184"/>
      <c r="AR39" s="184"/>
      <c r="AS39" s="184"/>
      <c r="AT39" s="184"/>
      <c r="AU39" s="184">
        <v>0</v>
      </c>
      <c r="AV39" s="184"/>
      <c r="AW39" s="184"/>
      <c r="AX39" s="184"/>
      <c r="AY39" s="184"/>
      <c r="AZ39" s="184"/>
      <c r="BA39" s="183">
        <v>0.84581200000000001</v>
      </c>
      <c r="BB39" s="183"/>
      <c r="BC39" s="183"/>
      <c r="BD39" s="183"/>
      <c r="BE39" s="183"/>
      <c r="BF39" s="183"/>
      <c r="BG39" s="185" t="s">
        <v>164</v>
      </c>
      <c r="BH39" s="185"/>
      <c r="BI39" s="185"/>
      <c r="BJ39" s="185"/>
      <c r="BK39" s="185"/>
      <c r="BL39" s="184">
        <f>DY39</f>
        <v>6.3</v>
      </c>
      <c r="BM39" s="184"/>
      <c r="BN39" s="184"/>
      <c r="BO39" s="184"/>
      <c r="BP39" s="184"/>
      <c r="BQ39" s="192" t="s">
        <v>107</v>
      </c>
      <c r="BR39" s="193"/>
      <c r="BS39" s="193"/>
      <c r="BT39" s="193"/>
      <c r="BU39" s="194"/>
      <c r="BV39" s="192" t="s">
        <v>107</v>
      </c>
      <c r="BW39" s="193"/>
      <c r="BX39" s="193"/>
      <c r="BY39" s="193"/>
      <c r="BZ39" s="194"/>
      <c r="CA39" s="192" t="s">
        <v>107</v>
      </c>
      <c r="CB39" s="193"/>
      <c r="CC39" s="193"/>
      <c r="CD39" s="193"/>
      <c r="CE39" s="194"/>
      <c r="CF39" s="147"/>
      <c r="CG39" s="147"/>
      <c r="CH39" s="147"/>
      <c r="CI39" s="147"/>
      <c r="CJ39" s="147"/>
      <c r="CK39" s="147" t="s">
        <v>107</v>
      </c>
      <c r="CL39" s="147"/>
      <c r="CM39" s="147"/>
      <c r="CN39" s="147"/>
      <c r="CO39" s="147"/>
      <c r="CP39" s="147" t="s">
        <v>107</v>
      </c>
      <c r="CQ39" s="147"/>
      <c r="CR39" s="147"/>
      <c r="CS39" s="147"/>
      <c r="CT39" s="147"/>
      <c r="CU39" s="147" t="s">
        <v>107</v>
      </c>
      <c r="CV39" s="147"/>
      <c r="CW39" s="147"/>
      <c r="CX39" s="147"/>
      <c r="CY39" s="147"/>
      <c r="CZ39" s="147" t="s">
        <v>107</v>
      </c>
      <c r="DA39" s="147"/>
      <c r="DB39" s="147"/>
      <c r="DC39" s="147"/>
      <c r="DD39" s="147"/>
      <c r="DE39" s="147" t="s">
        <v>107</v>
      </c>
      <c r="DF39" s="147"/>
      <c r="DG39" s="147"/>
      <c r="DH39" s="147"/>
      <c r="DI39" s="147"/>
      <c r="DJ39" s="147" t="s">
        <v>107</v>
      </c>
      <c r="DK39" s="147"/>
      <c r="DL39" s="147"/>
      <c r="DM39" s="147"/>
      <c r="DN39" s="147"/>
      <c r="DO39" s="147" t="s">
        <v>107</v>
      </c>
      <c r="DP39" s="147"/>
      <c r="DQ39" s="147"/>
      <c r="DR39" s="147"/>
      <c r="DS39" s="147"/>
      <c r="DT39" s="147" t="s">
        <v>107</v>
      </c>
      <c r="DU39" s="147"/>
      <c r="DV39" s="147"/>
      <c r="DW39" s="147"/>
      <c r="DX39" s="147"/>
      <c r="DY39" s="147">
        <v>6.3</v>
      </c>
      <c r="DZ39" s="147"/>
      <c r="EA39" s="147"/>
      <c r="EB39" s="147"/>
      <c r="EC39" s="147"/>
      <c r="ED39" s="147" t="s">
        <v>107</v>
      </c>
      <c r="EE39" s="147"/>
      <c r="EF39" s="147"/>
      <c r="EG39" s="147"/>
      <c r="EH39" s="147"/>
      <c r="EI39" s="147">
        <f t="shared" si="2"/>
        <v>1.89E-2</v>
      </c>
      <c r="EJ39" s="147"/>
      <c r="EK39" s="147"/>
      <c r="EL39" s="147"/>
      <c r="EM39" s="147"/>
      <c r="EN39" s="187"/>
      <c r="EO39" s="187"/>
      <c r="EP39" s="187"/>
      <c r="EQ39" s="187"/>
      <c r="ER39" s="187"/>
      <c r="ES39" s="187"/>
      <c r="ET39" s="187"/>
      <c r="EU39" s="187"/>
      <c r="EV39" s="187"/>
      <c r="EW39" s="187"/>
      <c r="EX39" s="187"/>
      <c r="EY39" s="187"/>
      <c r="EZ39" s="187"/>
      <c r="FA39" s="187"/>
      <c r="FB39" s="187"/>
      <c r="FC39" s="187"/>
      <c r="FD39" s="187"/>
      <c r="FE39" s="187"/>
      <c r="FF39" s="187"/>
      <c r="FG39" s="187"/>
      <c r="FH39" s="195">
        <f>AC39</f>
        <v>0</v>
      </c>
      <c r="FI39" s="147"/>
      <c r="FJ39" s="147"/>
      <c r="FK39" s="147"/>
      <c r="FL39" s="147"/>
      <c r="FM39" s="147">
        <f t="shared" si="3"/>
        <v>0</v>
      </c>
      <c r="FN39" s="147"/>
      <c r="FO39" s="147"/>
      <c r="FP39" s="147"/>
      <c r="FQ39" s="147"/>
      <c r="FR39" s="147">
        <f t="shared" si="4"/>
        <v>0</v>
      </c>
      <c r="FS39" s="147"/>
      <c r="FT39" s="147"/>
      <c r="FU39" s="147"/>
      <c r="FV39" s="147"/>
      <c r="FW39" s="147">
        <f t="shared" si="5"/>
        <v>0</v>
      </c>
      <c r="FX39" s="147"/>
      <c r="FY39" s="147"/>
      <c r="FZ39" s="147"/>
      <c r="GA39" s="147"/>
      <c r="GB39" s="188">
        <f t="shared" si="6"/>
        <v>0.84581200000000001</v>
      </c>
      <c r="GC39" s="188"/>
      <c r="GD39" s="188"/>
      <c r="GE39" s="188"/>
      <c r="GF39" s="188"/>
      <c r="GG39" s="189"/>
      <c r="GH39" s="189"/>
      <c r="GI39" s="189"/>
      <c r="GJ39" s="189"/>
      <c r="GK39" s="189"/>
      <c r="GL39" s="190" t="s">
        <v>230</v>
      </c>
      <c r="GM39" s="189"/>
      <c r="GN39" s="189"/>
      <c r="GO39" s="189"/>
      <c r="GP39" s="189"/>
      <c r="GQ39" s="189"/>
      <c r="GR39" s="189"/>
      <c r="GS39" s="189"/>
    </row>
    <row r="40" spans="1:201" s="17" customFormat="1" ht="13.15" customHeight="1"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8"/>
      <c r="S40" s="28"/>
      <c r="T40" s="28"/>
      <c r="U40" s="28"/>
      <c r="V40" s="28"/>
      <c r="W40" s="31"/>
      <c r="X40" s="31"/>
      <c r="Y40" s="31"/>
      <c r="Z40" s="31"/>
      <c r="AA40" s="31"/>
      <c r="AB40" s="31"/>
      <c r="AC40" s="31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</row>
    <row r="41" spans="1:201" s="17" customFormat="1" ht="13.15" customHeight="1">
      <c r="R41" s="28"/>
      <c r="S41" s="28"/>
      <c r="T41" s="28"/>
      <c r="U41" s="28"/>
      <c r="V41" s="28"/>
      <c r="W41" s="31"/>
      <c r="X41" s="31"/>
      <c r="Y41" s="31"/>
      <c r="Z41" s="31"/>
      <c r="AA41" s="31"/>
      <c r="AB41" s="31"/>
      <c r="AC41" s="31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</row>
    <row r="42" spans="1:201" s="17" customFormat="1" ht="13.15" customHeight="1">
      <c r="R42" s="28"/>
      <c r="S42" s="28"/>
      <c r="T42" s="28"/>
      <c r="U42" s="28"/>
      <c r="V42" s="28"/>
      <c r="W42" s="31"/>
      <c r="X42" s="31"/>
      <c r="Y42" s="31"/>
      <c r="Z42" s="31"/>
      <c r="AA42" s="31"/>
      <c r="AB42" s="31"/>
      <c r="AC42" s="31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</row>
    <row r="43" spans="1:201" s="17" customFormat="1" ht="12.75">
      <c r="Q43" s="51"/>
      <c r="R43" s="28"/>
      <c r="S43" s="28"/>
      <c r="T43" s="28"/>
      <c r="U43" s="28"/>
      <c r="V43" s="28"/>
      <c r="W43" s="31"/>
      <c r="X43" s="31"/>
      <c r="Y43" s="31"/>
      <c r="Z43" s="31"/>
      <c r="AA43" s="31"/>
      <c r="AB43" s="31"/>
      <c r="AC43" s="31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</row>
    <row r="44" spans="1:201" s="17" customFormat="1" ht="12.75">
      <c r="W44" s="30"/>
      <c r="X44" s="30"/>
      <c r="Y44" s="30"/>
      <c r="Z44" s="30"/>
      <c r="AA44" s="30"/>
      <c r="AB44" s="30"/>
      <c r="AC44" s="30"/>
    </row>
    <row r="45" spans="1:201" s="17" customFormat="1" ht="12.75">
      <c r="W45" s="30"/>
      <c r="X45" s="30"/>
      <c r="Y45" s="30"/>
      <c r="Z45" s="30"/>
      <c r="AA45" s="30"/>
      <c r="AB45" s="30"/>
      <c r="AC45" s="30"/>
    </row>
    <row r="46" spans="1:201" s="17" customFormat="1" ht="12.75">
      <c r="W46" s="30"/>
      <c r="X46" s="30"/>
      <c r="Y46" s="30"/>
      <c r="Z46" s="30"/>
      <c r="AA46" s="30"/>
      <c r="AB46" s="30"/>
      <c r="AC46" s="30"/>
    </row>
    <row r="47" spans="1:201" s="17" customFormat="1" ht="12.75">
      <c r="W47" s="30"/>
      <c r="X47" s="30"/>
      <c r="Y47" s="30"/>
      <c r="Z47" s="30"/>
      <c r="AA47" s="30"/>
      <c r="AB47" s="30"/>
      <c r="AC47" s="30"/>
    </row>
    <row r="48" spans="1:201" s="17" customFormat="1" ht="12.75">
      <c r="W48" s="30"/>
      <c r="X48" s="30"/>
      <c r="Y48" s="30"/>
      <c r="Z48" s="30"/>
      <c r="AA48" s="30"/>
      <c r="AB48" s="30"/>
      <c r="AC48" s="30"/>
    </row>
    <row r="49" spans="23:29" s="17" customFormat="1" ht="12.75">
      <c r="W49" s="30"/>
      <c r="X49" s="30"/>
      <c r="Y49" s="30"/>
      <c r="Z49" s="30"/>
      <c r="AA49" s="30"/>
      <c r="AB49" s="30"/>
      <c r="AC49" s="30"/>
    </row>
    <row r="50" spans="23:29" s="17" customFormat="1" ht="12.75">
      <c r="W50" s="30"/>
      <c r="X50" s="30"/>
      <c r="Y50" s="30"/>
      <c r="Z50" s="30"/>
      <c r="AA50" s="30"/>
      <c r="AB50" s="30"/>
      <c r="AC50" s="30"/>
    </row>
    <row r="51" spans="23:29" s="17" customFormat="1" ht="12.75">
      <c r="W51" s="30"/>
      <c r="X51" s="30"/>
      <c r="Y51" s="30"/>
      <c r="Z51" s="30"/>
      <c r="AA51" s="30"/>
      <c r="AB51" s="30"/>
      <c r="AC51" s="30"/>
    </row>
    <row r="52" spans="23:29" s="17" customFormat="1" ht="12.75">
      <c r="W52" s="30"/>
      <c r="X52" s="30"/>
      <c r="Y52" s="30"/>
      <c r="Z52" s="30"/>
      <c r="AA52" s="30"/>
      <c r="AB52" s="30"/>
      <c r="AC52" s="30"/>
    </row>
    <row r="53" spans="23:29" s="17" customFormat="1" ht="12.75">
      <c r="W53" s="30"/>
      <c r="X53" s="30"/>
      <c r="Y53" s="30"/>
      <c r="Z53" s="30"/>
      <c r="AA53" s="30"/>
      <c r="AB53" s="30"/>
      <c r="AC53" s="30"/>
    </row>
    <row r="54" spans="23:29" s="17" customFormat="1" ht="12.75">
      <c r="W54" s="30"/>
      <c r="X54" s="30"/>
      <c r="Y54" s="30"/>
      <c r="Z54" s="30"/>
      <c r="AA54" s="30"/>
      <c r="AB54" s="30"/>
      <c r="AC54" s="30"/>
    </row>
    <row r="55" spans="23:29" s="17" customFormat="1" ht="12.75">
      <c r="W55" s="30"/>
      <c r="X55" s="30"/>
      <c r="Y55" s="30"/>
      <c r="Z55" s="30"/>
      <c r="AA55" s="30"/>
      <c r="AB55" s="30"/>
      <c r="AC55" s="30"/>
    </row>
    <row r="56" spans="23:29" s="17" customFormat="1" ht="12.75">
      <c r="W56" s="30"/>
      <c r="X56" s="30"/>
      <c r="Y56" s="30"/>
      <c r="Z56" s="30"/>
      <c r="AA56" s="30"/>
      <c r="AB56" s="30"/>
      <c r="AC56" s="30"/>
    </row>
    <row r="57" spans="23:29" s="17" customFormat="1" ht="12.75">
      <c r="W57" s="30"/>
      <c r="X57" s="30"/>
      <c r="Y57" s="30"/>
      <c r="Z57" s="30"/>
      <c r="AA57" s="30"/>
      <c r="AB57" s="30"/>
      <c r="AC57" s="30"/>
    </row>
    <row r="58" spans="23:29" s="17" customFormat="1" ht="12.75">
      <c r="W58" s="30"/>
      <c r="X58" s="30"/>
      <c r="Y58" s="30"/>
      <c r="Z58" s="30"/>
      <c r="AA58" s="30"/>
      <c r="AB58" s="30"/>
      <c r="AC58" s="30"/>
    </row>
    <row r="59" spans="23:29" s="17" customFormat="1" ht="12.75">
      <c r="W59" s="30"/>
      <c r="X59" s="30"/>
      <c r="Y59" s="30"/>
      <c r="Z59" s="30"/>
      <c r="AA59" s="30"/>
      <c r="AB59" s="30"/>
      <c r="AC59" s="30"/>
    </row>
    <row r="60" spans="23:29" s="17" customFormat="1" ht="12.75">
      <c r="W60" s="30"/>
      <c r="X60" s="30"/>
      <c r="Y60" s="30"/>
      <c r="Z60" s="30"/>
      <c r="AA60" s="30"/>
      <c r="AB60" s="30"/>
      <c r="AC60" s="30"/>
    </row>
    <row r="61" spans="23:29" s="17" customFormat="1" ht="12.75">
      <c r="W61" s="30"/>
      <c r="X61" s="30"/>
      <c r="Y61" s="30"/>
      <c r="Z61" s="30"/>
      <c r="AA61" s="30"/>
      <c r="AB61" s="30"/>
      <c r="AC61" s="30"/>
    </row>
    <row r="62" spans="23:29" s="17" customFormat="1" ht="12.75">
      <c r="W62" s="30"/>
      <c r="X62" s="30"/>
      <c r="Y62" s="30"/>
      <c r="Z62" s="30"/>
      <c r="AA62" s="30"/>
      <c r="AB62" s="30"/>
      <c r="AC62" s="30"/>
    </row>
    <row r="63" spans="23:29" s="17" customFormat="1" ht="12.75">
      <c r="W63" s="30"/>
      <c r="X63" s="30"/>
      <c r="Y63" s="30"/>
      <c r="Z63" s="30"/>
      <c r="AA63" s="30"/>
      <c r="AB63" s="30"/>
      <c r="AC63" s="30"/>
    </row>
    <row r="64" spans="23:29" s="17" customFormat="1" ht="12.75">
      <c r="W64" s="30"/>
      <c r="X64" s="30"/>
      <c r="Y64" s="30"/>
      <c r="Z64" s="30"/>
      <c r="AA64" s="30"/>
      <c r="AB64" s="30"/>
      <c r="AC64" s="30"/>
    </row>
    <row r="65" spans="23:29" s="17" customFormat="1" ht="12.75">
      <c r="W65" s="30"/>
      <c r="X65" s="30"/>
      <c r="Y65" s="30"/>
      <c r="Z65" s="30"/>
      <c r="AA65" s="30"/>
      <c r="AB65" s="30"/>
      <c r="AC65" s="30"/>
    </row>
    <row r="66" spans="23:29" s="17" customFormat="1" ht="12.75">
      <c r="W66" s="30"/>
      <c r="X66" s="30"/>
      <c r="Y66" s="30"/>
      <c r="Z66" s="30"/>
      <c r="AA66" s="30"/>
      <c r="AB66" s="30"/>
      <c r="AC66" s="30"/>
    </row>
    <row r="67" spans="23:29" s="17" customFormat="1" ht="12.75">
      <c r="W67" s="30"/>
      <c r="X67" s="30"/>
      <c r="Y67" s="30"/>
      <c r="Z67" s="30"/>
      <c r="AA67" s="30"/>
      <c r="AB67" s="30"/>
      <c r="AC67" s="30"/>
    </row>
    <row r="68" spans="23:29" s="17" customFormat="1" ht="12.75">
      <c r="W68" s="30"/>
      <c r="X68" s="30"/>
      <c r="Y68" s="30"/>
      <c r="Z68" s="30"/>
      <c r="AA68" s="30"/>
      <c r="AB68" s="30"/>
      <c r="AC68" s="30"/>
    </row>
  </sheetData>
  <mergeCells count="614">
    <mergeCell ref="GL39:GS39"/>
    <mergeCell ref="FH39:FL39"/>
    <mergeCell ref="FM39:FQ39"/>
    <mergeCell ref="FR39:FV39"/>
    <mergeCell ref="FW39:GA39"/>
    <mergeCell ref="GB39:GF39"/>
    <mergeCell ref="GG39:GK39"/>
    <mergeCell ref="ED39:EH39"/>
    <mergeCell ref="EI39:EM39"/>
    <mergeCell ref="EN39:ER39"/>
    <mergeCell ref="ES39:EW39"/>
    <mergeCell ref="EX39:FB39"/>
    <mergeCell ref="FC39:FG39"/>
    <mergeCell ref="CZ39:DD39"/>
    <mergeCell ref="DE39:DI39"/>
    <mergeCell ref="DJ39:DN39"/>
    <mergeCell ref="DO39:DS39"/>
    <mergeCell ref="DT39:DX39"/>
    <mergeCell ref="DY39:EC39"/>
    <mergeCell ref="BV39:BZ39"/>
    <mergeCell ref="CA39:CE39"/>
    <mergeCell ref="CF39:CJ39"/>
    <mergeCell ref="CK39:CO39"/>
    <mergeCell ref="CP39:CT39"/>
    <mergeCell ref="CU39:CY39"/>
    <mergeCell ref="AO39:AT39"/>
    <mergeCell ref="AU39:AZ39"/>
    <mergeCell ref="BA39:BF39"/>
    <mergeCell ref="BG39:BK39"/>
    <mergeCell ref="BL39:BP39"/>
    <mergeCell ref="BQ39:BU39"/>
    <mergeCell ref="FW38:GA38"/>
    <mergeCell ref="GB38:GF38"/>
    <mergeCell ref="GG38:GK38"/>
    <mergeCell ref="GL38:GS38"/>
    <mergeCell ref="A39:C39"/>
    <mergeCell ref="D39:Q39"/>
    <mergeCell ref="R39:V39"/>
    <mergeCell ref="W39:AB39"/>
    <mergeCell ref="AC39:AH39"/>
    <mergeCell ref="AI39:AN39"/>
    <mergeCell ref="ES38:EW38"/>
    <mergeCell ref="EX38:FB38"/>
    <mergeCell ref="FC38:FG38"/>
    <mergeCell ref="FH38:FL38"/>
    <mergeCell ref="FM38:FQ38"/>
    <mergeCell ref="FR38:FV38"/>
    <mergeCell ref="DO38:DS38"/>
    <mergeCell ref="DT38:DX38"/>
    <mergeCell ref="DY38:EC38"/>
    <mergeCell ref="ED38:EH38"/>
    <mergeCell ref="EI38:EM38"/>
    <mergeCell ref="EN38:ER38"/>
    <mergeCell ref="CK38:CO38"/>
    <mergeCell ref="CP38:CT38"/>
    <mergeCell ref="CU38:CY38"/>
    <mergeCell ref="CZ38:DD38"/>
    <mergeCell ref="DE38:DI38"/>
    <mergeCell ref="DJ38:DN38"/>
    <mergeCell ref="BG38:BK38"/>
    <mergeCell ref="BL38:BP38"/>
    <mergeCell ref="BQ38:BU38"/>
    <mergeCell ref="BV38:BZ38"/>
    <mergeCell ref="CA38:CE38"/>
    <mergeCell ref="CF38:CJ38"/>
    <mergeCell ref="A38:C38"/>
    <mergeCell ref="D38:Q38"/>
    <mergeCell ref="R38:V38"/>
    <mergeCell ref="W38:AB38"/>
    <mergeCell ref="AC38:AH38"/>
    <mergeCell ref="AI38:AN38"/>
    <mergeCell ref="AO38:AT38"/>
    <mergeCell ref="AU38:AZ38"/>
    <mergeCell ref="BA38:BF38"/>
    <mergeCell ref="FW37:GA37"/>
    <mergeCell ref="GB37:GF37"/>
    <mergeCell ref="GG37:GK37"/>
    <mergeCell ref="DO37:DS37"/>
    <mergeCell ref="DT37:DX37"/>
    <mergeCell ref="DY37:EC37"/>
    <mergeCell ref="ED37:EH37"/>
    <mergeCell ref="DJ37:DN37"/>
    <mergeCell ref="GL37:GS37"/>
    <mergeCell ref="ES37:EW37"/>
    <mergeCell ref="EX37:FB37"/>
    <mergeCell ref="FC37:FG37"/>
    <mergeCell ref="FH37:FL37"/>
    <mergeCell ref="FM37:FQ37"/>
    <mergeCell ref="FR37:FV37"/>
    <mergeCell ref="BV37:BZ37"/>
    <mergeCell ref="CA37:CE37"/>
    <mergeCell ref="CF37:CJ37"/>
    <mergeCell ref="EI37:EM37"/>
    <mergeCell ref="EN37:ER37"/>
    <mergeCell ref="CK37:CO37"/>
    <mergeCell ref="CP37:CT37"/>
    <mergeCell ref="CU37:CY37"/>
    <mergeCell ref="CZ37:DD37"/>
    <mergeCell ref="DE37:DI37"/>
    <mergeCell ref="AO37:AT37"/>
    <mergeCell ref="AU37:AZ37"/>
    <mergeCell ref="BA37:BF37"/>
    <mergeCell ref="BG37:BK37"/>
    <mergeCell ref="BL37:BP37"/>
    <mergeCell ref="BQ37:BU37"/>
    <mergeCell ref="FW36:GA36"/>
    <mergeCell ref="GB36:GF36"/>
    <mergeCell ref="GG36:GK36"/>
    <mergeCell ref="GL36:GS36"/>
    <mergeCell ref="A37:C37"/>
    <mergeCell ref="D37:Q37"/>
    <mergeCell ref="R37:V37"/>
    <mergeCell ref="W37:AB37"/>
    <mergeCell ref="AC37:AH37"/>
    <mergeCell ref="AI37:AN37"/>
    <mergeCell ref="ES36:EW36"/>
    <mergeCell ref="EX36:FB36"/>
    <mergeCell ref="FC36:FG36"/>
    <mergeCell ref="FH36:FL36"/>
    <mergeCell ref="FM36:FQ36"/>
    <mergeCell ref="FR36:FV36"/>
    <mergeCell ref="DO36:DS36"/>
    <mergeCell ref="DT36:DX36"/>
    <mergeCell ref="DY36:EC36"/>
    <mergeCell ref="ED36:EH36"/>
    <mergeCell ref="EI36:EM36"/>
    <mergeCell ref="EN36:ER36"/>
    <mergeCell ref="CK36:CO36"/>
    <mergeCell ref="CP36:CT36"/>
    <mergeCell ref="CU36:CY36"/>
    <mergeCell ref="CZ36:DD36"/>
    <mergeCell ref="DE36:DI36"/>
    <mergeCell ref="DJ36:DN36"/>
    <mergeCell ref="BG36:BK36"/>
    <mergeCell ref="BL36:BP36"/>
    <mergeCell ref="BQ36:BU36"/>
    <mergeCell ref="BV36:BZ36"/>
    <mergeCell ref="CA36:CE36"/>
    <mergeCell ref="CF36:CJ36"/>
    <mergeCell ref="GL35:GS35"/>
    <mergeCell ref="A36:C36"/>
    <mergeCell ref="D36:Q36"/>
    <mergeCell ref="R36:V36"/>
    <mergeCell ref="W36:AB36"/>
    <mergeCell ref="AC36:AH36"/>
    <mergeCell ref="AI36:AN36"/>
    <mergeCell ref="AO36:AT36"/>
    <mergeCell ref="AU36:AZ36"/>
    <mergeCell ref="BA36:BF36"/>
    <mergeCell ref="FH35:FL35"/>
    <mergeCell ref="FM35:FQ35"/>
    <mergeCell ref="FR35:FV35"/>
    <mergeCell ref="FW35:GA35"/>
    <mergeCell ref="GB35:GF35"/>
    <mergeCell ref="GG35:GK35"/>
    <mergeCell ref="ED35:EH35"/>
    <mergeCell ref="EI35:EM35"/>
    <mergeCell ref="EN35:ER35"/>
    <mergeCell ref="ES35:EW35"/>
    <mergeCell ref="EX35:FB35"/>
    <mergeCell ref="FC35:FG35"/>
    <mergeCell ref="CZ35:DD35"/>
    <mergeCell ref="DE35:DI35"/>
    <mergeCell ref="DJ35:DN35"/>
    <mergeCell ref="DO35:DS35"/>
    <mergeCell ref="DT35:DX35"/>
    <mergeCell ref="DY35:EC35"/>
    <mergeCell ref="BV35:BZ35"/>
    <mergeCell ref="CA35:CE35"/>
    <mergeCell ref="CF35:CJ35"/>
    <mergeCell ref="CK35:CO35"/>
    <mergeCell ref="CP35:CT35"/>
    <mergeCell ref="CU35:CY35"/>
    <mergeCell ref="AO35:AT35"/>
    <mergeCell ref="AU35:AZ35"/>
    <mergeCell ref="BA35:BF35"/>
    <mergeCell ref="BG35:BK35"/>
    <mergeCell ref="BL35:BP35"/>
    <mergeCell ref="BQ35:BU35"/>
    <mergeCell ref="A35:C35"/>
    <mergeCell ref="D35:Q35"/>
    <mergeCell ref="R35:V35"/>
    <mergeCell ref="W35:AB35"/>
    <mergeCell ref="AC35:AH35"/>
    <mergeCell ref="AI35:AN35"/>
    <mergeCell ref="FM34:FQ34"/>
    <mergeCell ref="FR34:FV34"/>
    <mergeCell ref="FW34:GA34"/>
    <mergeCell ref="GB34:GF34"/>
    <mergeCell ref="GG34:GK34"/>
    <mergeCell ref="GL34:GS34"/>
    <mergeCell ref="EI34:EM34"/>
    <mergeCell ref="EN34:ER34"/>
    <mergeCell ref="ES34:EW34"/>
    <mergeCell ref="EX34:FB34"/>
    <mergeCell ref="FC34:FG34"/>
    <mergeCell ref="FH34:FL34"/>
    <mergeCell ref="DE34:DI34"/>
    <mergeCell ref="DJ34:DN34"/>
    <mergeCell ref="DO34:DS34"/>
    <mergeCell ref="DT34:DX34"/>
    <mergeCell ref="DY34:EC34"/>
    <mergeCell ref="ED34:EH34"/>
    <mergeCell ref="CA34:CE34"/>
    <mergeCell ref="CF34:CJ34"/>
    <mergeCell ref="BQ34:BU34"/>
    <mergeCell ref="CP34:CT34"/>
    <mergeCell ref="CU34:CY34"/>
    <mergeCell ref="CZ34:DD34"/>
    <mergeCell ref="AO34:AT34"/>
    <mergeCell ref="AU34:AZ34"/>
    <mergeCell ref="BA34:BF34"/>
    <mergeCell ref="BG34:BK34"/>
    <mergeCell ref="BL34:BP34"/>
    <mergeCell ref="BV34:BZ34"/>
    <mergeCell ref="FW32:GA32"/>
    <mergeCell ref="FM33:FQ33"/>
    <mergeCell ref="FR33:FV33"/>
    <mergeCell ref="FW33:GA33"/>
    <mergeCell ref="A34:C34"/>
    <mergeCell ref="D34:Q34"/>
    <mergeCell ref="R34:V34"/>
    <mergeCell ref="W34:AB34"/>
    <mergeCell ref="AC34:AH34"/>
    <mergeCell ref="AI34:AN34"/>
    <mergeCell ref="FW29:GA29"/>
    <mergeCell ref="FM30:FQ30"/>
    <mergeCell ref="FR30:FV30"/>
    <mergeCell ref="FW30:GA30"/>
    <mergeCell ref="FM31:FQ31"/>
    <mergeCell ref="FR31:FV31"/>
    <mergeCell ref="FW31:GA31"/>
    <mergeCell ref="FM25:FQ25"/>
    <mergeCell ref="FR25:FV25"/>
    <mergeCell ref="FW25:GA25"/>
    <mergeCell ref="FM28:FQ28"/>
    <mergeCell ref="FR28:FV28"/>
    <mergeCell ref="FW28:GA28"/>
    <mergeCell ref="BV33:BZ33"/>
    <mergeCell ref="CA33:CE33"/>
    <mergeCell ref="CF33:CJ33"/>
    <mergeCell ref="BQ33:BU33"/>
    <mergeCell ref="FM24:FQ24"/>
    <mergeCell ref="FR24:FV24"/>
    <mergeCell ref="FM29:FQ29"/>
    <mergeCell ref="FR29:FV29"/>
    <mergeCell ref="FM32:FQ32"/>
    <mergeCell ref="FR32:FV32"/>
    <mergeCell ref="BQ31:BU31"/>
    <mergeCell ref="BQ32:BU32"/>
    <mergeCell ref="CP32:CT32"/>
    <mergeCell ref="CU32:CY32"/>
    <mergeCell ref="CZ32:DD32"/>
    <mergeCell ref="DE32:DI32"/>
    <mergeCell ref="CK30:CO30"/>
    <mergeCell ref="CP30:CT30"/>
    <mergeCell ref="CU30:CY30"/>
    <mergeCell ref="CZ30:DD30"/>
    <mergeCell ref="DE30:DI30"/>
    <mergeCell ref="BV31:BZ31"/>
    <mergeCell ref="CA31:CE31"/>
    <mergeCell ref="CF31:CJ31"/>
    <mergeCell ref="CK31:CO31"/>
    <mergeCell ref="AI33:AN33"/>
    <mergeCell ref="AO33:AT33"/>
    <mergeCell ref="AU33:AZ33"/>
    <mergeCell ref="BQ18:CE18"/>
    <mergeCell ref="CF18:CT18"/>
    <mergeCell ref="CU18:DI18"/>
    <mergeCell ref="BQ19:BU29"/>
    <mergeCell ref="BV19:BZ29"/>
    <mergeCell ref="CA19:CE29"/>
    <mergeCell ref="CF19:CJ29"/>
    <mergeCell ref="AI31:AN31"/>
    <mergeCell ref="AO31:AT31"/>
    <mergeCell ref="AU31:AZ31"/>
    <mergeCell ref="AI32:AN32"/>
    <mergeCell ref="AO32:AT32"/>
    <mergeCell ref="AU32:AZ32"/>
    <mergeCell ref="AI25:AN25"/>
    <mergeCell ref="AO25:AT25"/>
    <mergeCell ref="AU25:AZ25"/>
    <mergeCell ref="AI26:AN26"/>
    <mergeCell ref="AO26:AT26"/>
    <mergeCell ref="AU26:AZ26"/>
    <mergeCell ref="AI23:AN23"/>
    <mergeCell ref="AO23:AT23"/>
    <mergeCell ref="AU23:AZ23"/>
    <mergeCell ref="AI24:AN24"/>
    <mergeCell ref="AO24:AT24"/>
    <mergeCell ref="AU24:AZ24"/>
    <mergeCell ref="AI21:AN21"/>
    <mergeCell ref="AO21:AT21"/>
    <mergeCell ref="AU21:AZ21"/>
    <mergeCell ref="AI22:AN22"/>
    <mergeCell ref="AO22:AT22"/>
    <mergeCell ref="AU22:AZ22"/>
    <mergeCell ref="FH33:FL33"/>
    <mergeCell ref="GB33:GF33"/>
    <mergeCell ref="GG33:GK33"/>
    <mergeCell ref="GL33:GS33"/>
    <mergeCell ref="AI19:AN19"/>
    <mergeCell ref="AO19:AT19"/>
    <mergeCell ref="AU19:AZ19"/>
    <mergeCell ref="AI20:AN20"/>
    <mergeCell ref="AO20:AT20"/>
    <mergeCell ref="AU20:AZ20"/>
    <mergeCell ref="ED33:EH33"/>
    <mergeCell ref="EI33:EM33"/>
    <mergeCell ref="EN33:ER33"/>
    <mergeCell ref="ES33:EW33"/>
    <mergeCell ref="EX33:FB33"/>
    <mergeCell ref="FC33:FG33"/>
    <mergeCell ref="BG33:BK33"/>
    <mergeCell ref="BL33:BP33"/>
    <mergeCell ref="DJ33:DN33"/>
    <mergeCell ref="DO33:DS33"/>
    <mergeCell ref="DT33:DX33"/>
    <mergeCell ref="DY33:EC33"/>
    <mergeCell ref="CP33:CT33"/>
    <mergeCell ref="CU33:CY33"/>
    <mergeCell ref="CZ33:DD33"/>
    <mergeCell ref="DE33:DI33"/>
    <mergeCell ref="FH32:FL32"/>
    <mergeCell ref="GB32:GF32"/>
    <mergeCell ref="GG32:GK32"/>
    <mergeCell ref="GL32:GS32"/>
    <mergeCell ref="A33:C33"/>
    <mergeCell ref="D33:Q33"/>
    <mergeCell ref="R33:V33"/>
    <mergeCell ref="W33:AB33"/>
    <mergeCell ref="AC33:AH33"/>
    <mergeCell ref="BA33:BF33"/>
    <mergeCell ref="ED32:EH32"/>
    <mergeCell ref="EI32:EM32"/>
    <mergeCell ref="EN32:ER32"/>
    <mergeCell ref="ES32:EW32"/>
    <mergeCell ref="EX32:FB32"/>
    <mergeCell ref="FC32:FG32"/>
    <mergeCell ref="BG32:BK32"/>
    <mergeCell ref="BL32:BP32"/>
    <mergeCell ref="DJ32:DN32"/>
    <mergeCell ref="DO32:DS32"/>
    <mergeCell ref="DT32:DX32"/>
    <mergeCell ref="DY32:EC32"/>
    <mergeCell ref="BV32:BZ32"/>
    <mergeCell ref="CA32:CE32"/>
    <mergeCell ref="CF32:CJ32"/>
    <mergeCell ref="CK32:CO32"/>
    <mergeCell ref="FH31:FL31"/>
    <mergeCell ref="GB31:GF31"/>
    <mergeCell ref="GG31:GK31"/>
    <mergeCell ref="GL31:GS31"/>
    <mergeCell ref="A32:C32"/>
    <mergeCell ref="D32:Q32"/>
    <mergeCell ref="R32:V32"/>
    <mergeCell ref="W32:AB32"/>
    <mergeCell ref="AC32:AH32"/>
    <mergeCell ref="BA32:BF32"/>
    <mergeCell ref="ED31:EH31"/>
    <mergeCell ref="EI31:EM31"/>
    <mergeCell ref="EN31:ER31"/>
    <mergeCell ref="ES31:EW31"/>
    <mergeCell ref="EX31:FB31"/>
    <mergeCell ref="FC31:FG31"/>
    <mergeCell ref="BG31:BK31"/>
    <mergeCell ref="BL31:BP31"/>
    <mergeCell ref="DJ31:DN31"/>
    <mergeCell ref="DO31:DS31"/>
    <mergeCell ref="DT31:DX31"/>
    <mergeCell ref="DY31:EC31"/>
    <mergeCell ref="CP31:CT31"/>
    <mergeCell ref="CU31:CY31"/>
    <mergeCell ref="CZ31:DD31"/>
    <mergeCell ref="DE31:DI31"/>
    <mergeCell ref="FH30:FL30"/>
    <mergeCell ref="GB30:GF30"/>
    <mergeCell ref="GG30:GK30"/>
    <mergeCell ref="GL30:GS30"/>
    <mergeCell ref="A31:C31"/>
    <mergeCell ref="D31:Q31"/>
    <mergeCell ref="R31:V31"/>
    <mergeCell ref="W31:AB31"/>
    <mergeCell ref="AC31:AH31"/>
    <mergeCell ref="BA31:BF31"/>
    <mergeCell ref="ED30:EH30"/>
    <mergeCell ref="EI30:EM30"/>
    <mergeCell ref="EN30:ER30"/>
    <mergeCell ref="ES30:EW30"/>
    <mergeCell ref="EX30:FB30"/>
    <mergeCell ref="FC30:FG30"/>
    <mergeCell ref="BG30:BK30"/>
    <mergeCell ref="BL30:BP30"/>
    <mergeCell ref="DJ30:DN30"/>
    <mergeCell ref="DO30:DS30"/>
    <mergeCell ref="DT30:DX30"/>
    <mergeCell ref="DY30:EC30"/>
    <mergeCell ref="BQ30:BU30"/>
    <mergeCell ref="BV30:BZ30"/>
    <mergeCell ref="CA30:CE30"/>
    <mergeCell ref="CF30:CJ30"/>
    <mergeCell ref="A30:C30"/>
    <mergeCell ref="D30:Q30"/>
    <mergeCell ref="R30:V30"/>
    <mergeCell ref="W30:AB30"/>
    <mergeCell ref="AC30:AH30"/>
    <mergeCell ref="BA30:BF30"/>
    <mergeCell ref="AI30:AN30"/>
    <mergeCell ref="AO30:AT30"/>
    <mergeCell ref="AU30:AZ30"/>
    <mergeCell ref="BG29:BK29"/>
    <mergeCell ref="FC29:FG29"/>
    <mergeCell ref="FH29:FL29"/>
    <mergeCell ref="GB29:GF29"/>
    <mergeCell ref="GG29:GK29"/>
    <mergeCell ref="GL29:GS29"/>
    <mergeCell ref="CK19:CO29"/>
    <mergeCell ref="CP19:CT29"/>
    <mergeCell ref="CU19:CY29"/>
    <mergeCell ref="CZ19:DD29"/>
    <mergeCell ref="A29:C29"/>
    <mergeCell ref="D29:Q29"/>
    <mergeCell ref="R29:V29"/>
    <mergeCell ref="W29:AB29"/>
    <mergeCell ref="AC29:AH29"/>
    <mergeCell ref="BA29:BF29"/>
    <mergeCell ref="AI29:AN29"/>
    <mergeCell ref="AO29:AT29"/>
    <mergeCell ref="AU29:AZ29"/>
    <mergeCell ref="FC28:FG28"/>
    <mergeCell ref="FH28:FL28"/>
    <mergeCell ref="GB28:GF28"/>
    <mergeCell ref="GG28:GK28"/>
    <mergeCell ref="GL28:GS28"/>
    <mergeCell ref="DE19:DI29"/>
    <mergeCell ref="FM23:FQ23"/>
    <mergeCell ref="FR23:FV23"/>
    <mergeCell ref="FW23:GA23"/>
    <mergeCell ref="FW24:GA24"/>
    <mergeCell ref="EI19:EM29"/>
    <mergeCell ref="A28:C28"/>
    <mergeCell ref="D28:Q28"/>
    <mergeCell ref="R28:V28"/>
    <mergeCell ref="W28:AB28"/>
    <mergeCell ref="AC28:AH28"/>
    <mergeCell ref="BA28:BF28"/>
    <mergeCell ref="AI28:AN28"/>
    <mergeCell ref="AO28:AT28"/>
    <mergeCell ref="AU28:AZ28"/>
    <mergeCell ref="FC27:FG27"/>
    <mergeCell ref="FH27:FL27"/>
    <mergeCell ref="GB27:GF27"/>
    <mergeCell ref="GG27:GK27"/>
    <mergeCell ref="GL27:GS27"/>
    <mergeCell ref="FM27:FQ27"/>
    <mergeCell ref="FR27:FV27"/>
    <mergeCell ref="FW27:GA27"/>
    <mergeCell ref="ED19:EH29"/>
    <mergeCell ref="A27:C27"/>
    <mergeCell ref="D27:Q27"/>
    <mergeCell ref="R27:V27"/>
    <mergeCell ref="W27:AB27"/>
    <mergeCell ref="AC27:AH27"/>
    <mergeCell ref="BA27:BF27"/>
    <mergeCell ref="AI27:AN27"/>
    <mergeCell ref="AO27:AT27"/>
    <mergeCell ref="AU27:AZ27"/>
    <mergeCell ref="FH26:FL26"/>
    <mergeCell ref="GB26:GF26"/>
    <mergeCell ref="GG26:GK26"/>
    <mergeCell ref="GL26:GS26"/>
    <mergeCell ref="FM26:FQ26"/>
    <mergeCell ref="FR26:FV26"/>
    <mergeCell ref="FW26:GA26"/>
    <mergeCell ref="FH25:FL25"/>
    <mergeCell ref="GB25:GF25"/>
    <mergeCell ref="GG25:GK25"/>
    <mergeCell ref="GL25:GS25"/>
    <mergeCell ref="A26:C26"/>
    <mergeCell ref="D26:Q26"/>
    <mergeCell ref="R26:V26"/>
    <mergeCell ref="W26:AB26"/>
    <mergeCell ref="AC26:AH26"/>
    <mergeCell ref="BG26:BK26"/>
    <mergeCell ref="FH24:FL24"/>
    <mergeCell ref="GB24:GF24"/>
    <mergeCell ref="GG24:GK24"/>
    <mergeCell ref="GL24:GS24"/>
    <mergeCell ref="A25:C25"/>
    <mergeCell ref="D25:Q25"/>
    <mergeCell ref="R25:V25"/>
    <mergeCell ref="W25:AB25"/>
    <mergeCell ref="AC25:AH25"/>
    <mergeCell ref="FC25:FG25"/>
    <mergeCell ref="FH23:FL23"/>
    <mergeCell ref="GB23:GF23"/>
    <mergeCell ref="GG23:GK23"/>
    <mergeCell ref="GL23:GS23"/>
    <mergeCell ref="A24:C24"/>
    <mergeCell ref="D24:Q24"/>
    <mergeCell ref="R24:V24"/>
    <mergeCell ref="W24:AB24"/>
    <mergeCell ref="AC24:AH24"/>
    <mergeCell ref="BA24:BF24"/>
    <mergeCell ref="FH22:GF22"/>
    <mergeCell ref="GG22:GK22"/>
    <mergeCell ref="GL22:GS22"/>
    <mergeCell ref="A23:C23"/>
    <mergeCell ref="D23:Q23"/>
    <mergeCell ref="R23:V23"/>
    <mergeCell ref="W23:AB23"/>
    <mergeCell ref="AC23:AH23"/>
    <mergeCell ref="BA23:BF23"/>
    <mergeCell ref="BG23:BK23"/>
    <mergeCell ref="FH21:GF21"/>
    <mergeCell ref="GG21:GK21"/>
    <mergeCell ref="GL21:GS21"/>
    <mergeCell ref="A22:C22"/>
    <mergeCell ref="D22:Q22"/>
    <mergeCell ref="R22:V22"/>
    <mergeCell ref="W22:AB22"/>
    <mergeCell ref="AC22:AH22"/>
    <mergeCell ref="BA22:BF22"/>
    <mergeCell ref="BG22:BK22"/>
    <mergeCell ref="FH20:GF20"/>
    <mergeCell ref="GG20:GK20"/>
    <mergeCell ref="GL20:GS20"/>
    <mergeCell ref="A21:C21"/>
    <mergeCell ref="D21:Q21"/>
    <mergeCell ref="R21:V21"/>
    <mergeCell ref="W21:AB21"/>
    <mergeCell ref="AC21:AH21"/>
    <mergeCell ref="BA21:BF21"/>
    <mergeCell ref="BG21:BK21"/>
    <mergeCell ref="FH19:GF19"/>
    <mergeCell ref="GG19:GK19"/>
    <mergeCell ref="GL19:GS19"/>
    <mergeCell ref="A20:C20"/>
    <mergeCell ref="D20:Q20"/>
    <mergeCell ref="R20:V20"/>
    <mergeCell ref="W20:AB20"/>
    <mergeCell ref="AC20:AH20"/>
    <mergeCell ref="BA20:BF20"/>
    <mergeCell ref="BG20:BK20"/>
    <mergeCell ref="EN19:ER29"/>
    <mergeCell ref="ES19:EW29"/>
    <mergeCell ref="EX19:FB29"/>
    <mergeCell ref="FC19:FG19"/>
    <mergeCell ref="FC20:FG20"/>
    <mergeCell ref="FC21:FG21"/>
    <mergeCell ref="FC22:FG22"/>
    <mergeCell ref="FC23:FG23"/>
    <mergeCell ref="FC24:FG24"/>
    <mergeCell ref="FC26:FG26"/>
    <mergeCell ref="DJ19:DN29"/>
    <mergeCell ref="DO19:DS29"/>
    <mergeCell ref="DT19:DX29"/>
    <mergeCell ref="DY19:EC29"/>
    <mergeCell ref="BG24:BK24"/>
    <mergeCell ref="BA25:BF25"/>
    <mergeCell ref="BG25:BK25"/>
    <mergeCell ref="BA26:BF26"/>
    <mergeCell ref="BG27:BK27"/>
    <mergeCell ref="BG28:BK28"/>
    <mergeCell ref="FH18:GF18"/>
    <mergeCell ref="GG18:GK18"/>
    <mergeCell ref="GL18:GS18"/>
    <mergeCell ref="A19:C19"/>
    <mergeCell ref="D19:Q19"/>
    <mergeCell ref="R19:V19"/>
    <mergeCell ref="W19:AB19"/>
    <mergeCell ref="AC19:AH19"/>
    <mergeCell ref="BA19:BF19"/>
    <mergeCell ref="BG19:BK19"/>
    <mergeCell ref="GL17:GS17"/>
    <mergeCell ref="A18:C18"/>
    <mergeCell ref="D18:Q18"/>
    <mergeCell ref="R18:BF18"/>
    <mergeCell ref="BG18:BK18"/>
    <mergeCell ref="BL18:BP29"/>
    <mergeCell ref="DJ18:DX18"/>
    <mergeCell ref="DY18:EM18"/>
    <mergeCell ref="EN18:FB18"/>
    <mergeCell ref="FC18:FG18"/>
    <mergeCell ref="GG16:GK16"/>
    <mergeCell ref="GL16:GS16"/>
    <mergeCell ref="A17:C17"/>
    <mergeCell ref="D17:Q17"/>
    <mergeCell ref="R17:BF17"/>
    <mergeCell ref="BG17:EM17"/>
    <mergeCell ref="EN17:FB17"/>
    <mergeCell ref="FC17:FG17"/>
    <mergeCell ref="FH17:GF17"/>
    <mergeCell ref="GG17:GK17"/>
    <mergeCell ref="FH15:GF15"/>
    <mergeCell ref="GG15:GK15"/>
    <mergeCell ref="GL15:GS15"/>
    <mergeCell ref="A16:C16"/>
    <mergeCell ref="D16:Q16"/>
    <mergeCell ref="R16:BF16"/>
    <mergeCell ref="BG16:EM16"/>
    <mergeCell ref="EN16:FB16"/>
    <mergeCell ref="FC16:FG16"/>
    <mergeCell ref="FH16:GF16"/>
    <mergeCell ref="CK33:CO33"/>
    <mergeCell ref="CK34:CO34"/>
    <mergeCell ref="A10:GS10"/>
    <mergeCell ref="A11:GS11"/>
    <mergeCell ref="A15:C15"/>
    <mergeCell ref="D15:Q15"/>
    <mergeCell ref="R15:BF15"/>
    <mergeCell ref="BG15:EM15"/>
    <mergeCell ref="EN15:FB15"/>
    <mergeCell ref="FC15:FG15"/>
  </mergeCells>
  <pageMargins left="0.39370078740157483" right="0.39370078740157483" top="0.78740157480314965" bottom="0.39370078740157483" header="0.27559055118110237" footer="0.27559055118110237"/>
  <pageSetup paperSize="9" scale="57" fitToHeight="2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abSelected="1" workbookViewId="0">
      <selection activeCell="B8" sqref="B8"/>
    </sheetView>
  </sheetViews>
  <sheetFormatPr defaultRowHeight="12.75"/>
  <sheetData>
    <row r="1" spans="1:13" ht="33.6" customHeight="1">
      <c r="A1" s="197" t="s">
        <v>226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</row>
    <row r="2" spans="1:13" ht="30" customHeight="1">
      <c r="A2" s="198" t="s">
        <v>171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40"/>
    </row>
    <row r="3" spans="1:13">
      <c r="A3" s="198" t="s">
        <v>172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40"/>
    </row>
    <row r="4" spans="1:13">
      <c r="A4" s="39"/>
      <c r="B4" s="39"/>
      <c r="C4" s="39"/>
      <c r="D4" s="39"/>
      <c r="E4" s="39"/>
      <c r="F4" s="39"/>
      <c r="G4" s="39"/>
      <c r="H4" s="39"/>
      <c r="I4" s="39"/>
      <c r="J4" s="39"/>
      <c r="K4" s="199" t="s">
        <v>173</v>
      </c>
      <c r="L4" s="199"/>
      <c r="M4" s="40"/>
    </row>
    <row r="5" spans="1:13" ht="28.9" customHeight="1">
      <c r="A5" s="200" t="s">
        <v>174</v>
      </c>
      <c r="B5" s="200" t="s">
        <v>118</v>
      </c>
      <c r="C5" s="200" t="s">
        <v>175</v>
      </c>
      <c r="D5" s="200"/>
      <c r="E5" s="200"/>
      <c r="F5" s="200"/>
      <c r="G5" s="200"/>
      <c r="H5" s="200" t="s">
        <v>176</v>
      </c>
      <c r="I5" s="200"/>
      <c r="J5" s="200"/>
      <c r="K5" s="200"/>
      <c r="L5" s="200"/>
      <c r="M5" s="42"/>
    </row>
    <row r="6" spans="1:13">
      <c r="A6" s="200"/>
      <c r="B6" s="200"/>
      <c r="C6" s="41" t="s">
        <v>177</v>
      </c>
      <c r="D6" s="41" t="s">
        <v>178</v>
      </c>
      <c r="E6" s="41" t="s">
        <v>179</v>
      </c>
      <c r="F6" s="41" t="s">
        <v>180</v>
      </c>
      <c r="G6" s="41" t="s">
        <v>181</v>
      </c>
      <c r="H6" s="41" t="s">
        <v>177</v>
      </c>
      <c r="I6" s="41" t="s">
        <v>178</v>
      </c>
      <c r="J6" s="41" t="s">
        <v>179</v>
      </c>
      <c r="K6" s="41" t="s">
        <v>180</v>
      </c>
      <c r="L6" s="41" t="s">
        <v>181</v>
      </c>
      <c r="M6" s="42"/>
    </row>
    <row r="7" spans="1:13">
      <c r="A7" s="43">
        <v>1</v>
      </c>
      <c r="B7" s="43">
        <v>2</v>
      </c>
      <c r="C7" s="43">
        <v>3</v>
      </c>
      <c r="D7" s="43">
        <v>4</v>
      </c>
      <c r="E7" s="43">
        <v>5</v>
      </c>
      <c r="F7" s="43">
        <v>6</v>
      </c>
      <c r="G7" s="43">
        <v>7</v>
      </c>
      <c r="H7" s="43">
        <v>8</v>
      </c>
      <c r="I7" s="43">
        <v>9</v>
      </c>
      <c r="J7" s="43">
        <v>10</v>
      </c>
      <c r="K7" s="43">
        <v>11</v>
      </c>
      <c r="L7" s="43">
        <v>12</v>
      </c>
      <c r="M7" s="44"/>
    </row>
    <row r="8" spans="1:13" ht="60">
      <c r="A8" s="41" t="s">
        <v>182</v>
      </c>
      <c r="B8" s="45" t="s">
        <v>183</v>
      </c>
      <c r="C8" s="46" t="s">
        <v>184</v>
      </c>
      <c r="D8" s="46"/>
      <c r="E8" s="46"/>
      <c r="F8" s="46" t="s">
        <v>184</v>
      </c>
      <c r="G8" s="46"/>
      <c r="H8" s="46" t="s">
        <v>185</v>
      </c>
      <c r="I8" s="46"/>
      <c r="J8" s="46"/>
      <c r="K8" s="46" t="s">
        <v>185</v>
      </c>
      <c r="L8" s="46"/>
      <c r="M8" s="40"/>
    </row>
    <row r="9" spans="1:13" ht="24">
      <c r="A9" s="41" t="s">
        <v>186</v>
      </c>
      <c r="B9" s="45" t="s">
        <v>187</v>
      </c>
      <c r="C9" s="46" t="s">
        <v>184</v>
      </c>
      <c r="D9" s="46"/>
      <c r="E9" s="46"/>
      <c r="F9" s="46" t="s">
        <v>184</v>
      </c>
      <c r="G9" s="46"/>
      <c r="H9" s="46" t="s">
        <v>185</v>
      </c>
      <c r="I9" s="46"/>
      <c r="J9" s="46"/>
      <c r="K9" s="46" t="s">
        <v>185</v>
      </c>
      <c r="L9" s="46"/>
      <c r="M9" s="40"/>
    </row>
    <row r="10" spans="1:13" ht="36">
      <c r="A10" s="41"/>
      <c r="B10" s="45" t="s">
        <v>188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0"/>
    </row>
    <row r="11" spans="1:13">
      <c r="A11" s="41"/>
      <c r="B11" s="45" t="s">
        <v>178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0"/>
    </row>
    <row r="12" spans="1:13">
      <c r="A12" s="41"/>
      <c r="B12" s="45" t="s">
        <v>179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0"/>
    </row>
    <row r="13" spans="1:13">
      <c r="A13" s="41"/>
      <c r="B13" s="45" t="s">
        <v>180</v>
      </c>
      <c r="C13" s="46"/>
      <c r="D13" s="46"/>
      <c r="E13" s="46"/>
      <c r="F13" s="46" t="s">
        <v>184</v>
      </c>
      <c r="G13" s="46"/>
      <c r="H13" s="46"/>
      <c r="I13" s="46"/>
      <c r="J13" s="46"/>
      <c r="K13" s="46" t="s">
        <v>185</v>
      </c>
      <c r="L13" s="46"/>
      <c r="M13" s="40"/>
    </row>
    <row r="14" spans="1:13" ht="48">
      <c r="A14" s="47" t="s">
        <v>189</v>
      </c>
      <c r="B14" s="45" t="s">
        <v>190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0"/>
    </row>
    <row r="15" spans="1:13" ht="60">
      <c r="A15" s="41" t="s">
        <v>191</v>
      </c>
      <c r="B15" s="45" t="s">
        <v>192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0"/>
    </row>
    <row r="16" spans="1:13" ht="72">
      <c r="A16" s="41" t="s">
        <v>193</v>
      </c>
      <c r="B16" s="45" t="s">
        <v>194</v>
      </c>
      <c r="C16" s="46" t="s">
        <v>184</v>
      </c>
      <c r="D16" s="46"/>
      <c r="E16" s="46"/>
      <c r="F16" s="46" t="s">
        <v>184</v>
      </c>
      <c r="G16" s="46"/>
      <c r="H16" s="46" t="s">
        <v>185</v>
      </c>
      <c r="I16" s="46"/>
      <c r="J16" s="46"/>
      <c r="K16" s="46" t="s">
        <v>185</v>
      </c>
      <c r="L16" s="46"/>
      <c r="M16" s="40"/>
    </row>
    <row r="17" spans="1:13" ht="36">
      <c r="A17" s="41" t="s">
        <v>195</v>
      </c>
      <c r="B17" s="45" t="s">
        <v>196</v>
      </c>
      <c r="C17" s="46" t="s">
        <v>197</v>
      </c>
      <c r="D17" s="46"/>
      <c r="E17" s="46"/>
      <c r="F17" s="46" t="s">
        <v>198</v>
      </c>
      <c r="G17" s="46" t="s">
        <v>199</v>
      </c>
      <c r="H17" s="46" t="s">
        <v>200</v>
      </c>
      <c r="I17" s="46"/>
      <c r="J17" s="46"/>
      <c r="K17" s="46" t="s">
        <v>198</v>
      </c>
      <c r="L17" s="46" t="s">
        <v>201</v>
      </c>
      <c r="M17" s="40"/>
    </row>
    <row r="18" spans="1:13" ht="36">
      <c r="A18" s="41"/>
      <c r="B18" s="45" t="s">
        <v>202</v>
      </c>
      <c r="C18" s="46" t="s">
        <v>203</v>
      </c>
      <c r="D18" s="46"/>
      <c r="E18" s="46"/>
      <c r="F18" s="46" t="s">
        <v>204</v>
      </c>
      <c r="G18" s="46" t="s">
        <v>205</v>
      </c>
      <c r="H18" s="46" t="s">
        <v>206</v>
      </c>
      <c r="I18" s="46"/>
      <c r="J18" s="46"/>
      <c r="K18" s="46" t="s">
        <v>207</v>
      </c>
      <c r="L18" s="46" t="s">
        <v>208</v>
      </c>
      <c r="M18" s="40"/>
    </row>
    <row r="19" spans="1:13" ht="84">
      <c r="A19" s="41" t="s">
        <v>209</v>
      </c>
      <c r="B19" s="45" t="s">
        <v>210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0"/>
    </row>
    <row r="20" spans="1:13" ht="36">
      <c r="A20" s="41" t="s">
        <v>211</v>
      </c>
      <c r="B20" s="45" t="s">
        <v>212</v>
      </c>
      <c r="C20" s="46" t="s">
        <v>213</v>
      </c>
      <c r="D20" s="46"/>
      <c r="E20" s="46"/>
      <c r="F20" s="46"/>
      <c r="G20" s="46" t="s">
        <v>213</v>
      </c>
      <c r="H20" s="46" t="s">
        <v>214</v>
      </c>
      <c r="I20" s="46"/>
      <c r="J20" s="46"/>
      <c r="K20" s="46"/>
      <c r="L20" s="46" t="s">
        <v>214</v>
      </c>
      <c r="M20" s="40"/>
    </row>
    <row r="21" spans="1:13" ht="60">
      <c r="A21" s="41" t="s">
        <v>215</v>
      </c>
      <c r="B21" s="45" t="s">
        <v>216</v>
      </c>
      <c r="C21" s="46" t="s">
        <v>213</v>
      </c>
      <c r="D21" s="46"/>
      <c r="E21" s="46"/>
      <c r="F21" s="46"/>
      <c r="G21" s="46" t="s">
        <v>213</v>
      </c>
      <c r="H21" s="46" t="s">
        <v>214</v>
      </c>
      <c r="I21" s="46"/>
      <c r="J21" s="46"/>
      <c r="K21" s="46"/>
      <c r="L21" s="46" t="s">
        <v>214</v>
      </c>
      <c r="M21" s="40"/>
    </row>
    <row r="22" spans="1:13">
      <c r="A22" s="41"/>
      <c r="B22" s="45" t="s">
        <v>217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0"/>
    </row>
    <row r="23" spans="1:13" ht="72">
      <c r="A23" s="41"/>
      <c r="B23" s="45" t="s">
        <v>218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0"/>
    </row>
    <row r="24" spans="1:13" ht="60">
      <c r="A24" s="41"/>
      <c r="B24" s="45" t="s">
        <v>219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0"/>
    </row>
    <row r="25" spans="1:13" ht="48">
      <c r="A25" s="41" t="s">
        <v>220</v>
      </c>
      <c r="B25" s="45" t="s">
        <v>221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0"/>
    </row>
    <row r="26" spans="1:13" ht="60">
      <c r="A26" s="47" t="s">
        <v>222</v>
      </c>
      <c r="B26" s="45" t="s">
        <v>223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0"/>
    </row>
    <row r="27" spans="1:13">
      <c r="A27" s="48"/>
      <c r="B27" s="40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0"/>
    </row>
    <row r="28" spans="1:13">
      <c r="A28" s="48"/>
      <c r="B28" s="40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0"/>
    </row>
    <row r="29" spans="1:13">
      <c r="A29" s="39"/>
      <c r="B29" s="40"/>
      <c r="C29" s="50"/>
      <c r="D29" s="40"/>
      <c r="E29" s="40"/>
      <c r="F29" s="40"/>
      <c r="G29" s="40"/>
      <c r="H29" s="40"/>
      <c r="I29" s="40"/>
      <c r="J29" s="40"/>
      <c r="K29" s="40"/>
      <c r="L29" s="40"/>
      <c r="M29" s="40"/>
    </row>
    <row r="30" spans="1:13">
      <c r="A30" s="196" t="s">
        <v>224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40"/>
    </row>
    <row r="31" spans="1:13">
      <c r="A31" s="39"/>
      <c r="B31" s="40"/>
      <c r="C31" s="50"/>
      <c r="D31" s="40"/>
      <c r="E31" s="40"/>
      <c r="F31" s="40"/>
      <c r="G31" s="40"/>
      <c r="H31" s="40"/>
      <c r="I31" s="40"/>
      <c r="J31" s="40"/>
      <c r="K31" s="40"/>
      <c r="L31" s="40"/>
      <c r="M31" s="40"/>
    </row>
    <row r="32" spans="1:13" ht="36">
      <c r="A32" s="39"/>
      <c r="B32" s="40" t="s">
        <v>225</v>
      </c>
      <c r="C32" s="50"/>
      <c r="D32" s="40"/>
      <c r="E32" s="40"/>
      <c r="F32" s="40"/>
      <c r="G32" s="40"/>
      <c r="H32" s="40"/>
      <c r="I32" s="40"/>
      <c r="J32" s="40"/>
      <c r="K32" s="40"/>
      <c r="L32" s="40"/>
      <c r="M32" s="40"/>
    </row>
  </sheetData>
  <mergeCells count="9">
    <mergeCell ref="A30:L30"/>
    <mergeCell ref="A1:M1"/>
    <mergeCell ref="A2:L2"/>
    <mergeCell ref="A3:L3"/>
    <mergeCell ref="K4:L4"/>
    <mergeCell ref="A5:A6"/>
    <mergeCell ref="B5:B6"/>
    <mergeCell ref="C5:G5"/>
    <mergeCell ref="H5:L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ф.1 пасп.тит</vt:lpstr>
      <vt:lpstr>ф.1 пасп стр 2</vt:lpstr>
      <vt:lpstr>ф.1 пасп соглас</vt:lpstr>
      <vt:lpstr>ф.2 целев показ</vt:lpstr>
      <vt:lpstr>ф.3 переч меропр</vt:lpstr>
      <vt:lpstr>баланс ЭЭ</vt:lpstr>
      <vt:lpstr>'ф.1 пасп соглас'!Область_печати</vt:lpstr>
      <vt:lpstr>'ф.1 пасп стр 2'!Область_печати</vt:lpstr>
      <vt:lpstr>'ф.1 пасп.тит'!Область_печати</vt:lpstr>
      <vt:lpstr>'ф.2 целев показ'!Область_печати</vt:lpstr>
      <vt:lpstr>'ф.3 переч меропр'!Область_печати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shcheglova</dc:creator>
  <cp:lastModifiedBy>maxim</cp:lastModifiedBy>
  <cp:lastPrinted>2019-02-25T06:29:54Z</cp:lastPrinted>
  <dcterms:created xsi:type="dcterms:W3CDTF">2004-09-19T06:34:55Z</dcterms:created>
  <dcterms:modified xsi:type="dcterms:W3CDTF">2019-02-25T07:00:10Z</dcterms:modified>
</cp:coreProperties>
</file>