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tmp\Новая папка\"/>
    </mc:Choice>
  </mc:AlternateContent>
  <bookViews>
    <workbookView xWindow="0" yWindow="0" windowWidth="28800" windowHeight="12480" tabRatio="855" activeTab="4"/>
  </bookViews>
  <sheets>
    <sheet name="Инструкция" sheetId="290" r:id="rId1"/>
    <sheet name="Лог обновления" sheetId="210" state="veryHidden" r:id="rId2"/>
    <sheet name="Титульный" sheetId="250" r:id="rId3"/>
    <sheet name="Отпуск ЭЭ сет организациями" sheetId="294" r:id="rId4"/>
    <sheet name="Комментарии" sheetId="291" r:id="rId5"/>
    <sheet name="Проверка" sheetId="263" r:id="rId6"/>
    <sheet name="Statistic" sheetId="295" state="veryHidden" r:id="rId7"/>
    <sheet name="TEHSHEET" sheetId="123" state="veryHidden" r:id="rId8"/>
    <sheet name="et_union" sheetId="242" state="veryHidden" r:id="rId9"/>
    <sheet name="AllSheetsInThisWorkbook" sheetId="158" state="veryHidden" r:id="rId10"/>
    <sheet name="mod_01" sheetId="303" state="veryHidden" r:id="rId11"/>
    <sheet name="mod_11" sheetId="265" state="veryHidden" r:id="rId12"/>
    <sheet name="modComm" sheetId="292" state="veryHidden" r:id="rId13"/>
    <sheet name="modListProv" sheetId="302" state="veryHidden" r:id="rId14"/>
    <sheet name="modButton" sheetId="217" state="veryHidden" r:id="rId15"/>
    <sheet name="modInstruction" sheetId="298" state="veryHidden" r:id="rId16"/>
    <sheet name="modHTTP" sheetId="299" state="veryHidden" r:id="rId17"/>
    <sheet name="REESTR_ORG" sheetId="159" state="veryHidden" r:id="rId18"/>
    <sheet name="REESTR_FIL" sheetId="304" state="veryHidden" r:id="rId19"/>
    <sheet name="REESTR_MO" sheetId="161" state="veryHidden" r:id="rId20"/>
    <sheet name="REESTR_EGRUL" sheetId="307" state="veryHidden" r:id="rId21"/>
    <sheet name="modfrmRegion" sheetId="297" state="veryHidden" r:id="rId22"/>
    <sheet name="modfrmReestr" sheetId="162" state="veryHidden" r:id="rId23"/>
    <sheet name="modfrmFindEGRUL" sheetId="306" state="veryHidden" r:id="rId24"/>
    <sheet name="modfrmCheckUpdates" sheetId="296" state="veryHidden" r:id="rId25"/>
    <sheet name="modReestr" sheetId="164" state="veryHidden" r:id="rId26"/>
    <sheet name="modUpdTemplMain" sheetId="212" state="veryHidden" r:id="rId27"/>
    <sheet name="modHyperlink" sheetId="245" state="veryHidden" r:id="rId28"/>
    <sheet name="modClassifierValidate" sheetId="305" state="veryHidden" r:id="rId29"/>
  </sheets>
  <definedNames>
    <definedName name="_IDОтчета">178174</definedName>
    <definedName name="_IDШаблона">178176</definedName>
    <definedName name="_xlnm._FilterDatabase" localSheetId="5" hidden="1">Проверка!$B$5:$D$5</definedName>
    <definedName name="activity">Титульный!$G$18</definedName>
    <definedName name="add_11_1">'Отпуск ЭЭ сет организациями'!$E$19</definedName>
    <definedName name="add_11_2">'Отпуск ЭЭ сет организациями'!$E$22</definedName>
    <definedName name="add_11_3">'Отпуск ЭЭ сет организациями'!$E$26</definedName>
    <definedName name="add_11_4">'Отпуск ЭЭ сет организациями'!$E$41</definedName>
    <definedName name="add_11_5">'Отпуск ЭЭ сет организациями'!$E$56</definedName>
    <definedName name="add_11_6">'Отпуск ЭЭ сет организациями'!$E$59</definedName>
    <definedName name="add_11_7">'Отпуск ЭЭ сет организациями'!$E$62</definedName>
    <definedName name="add_11_8">'Отпуск ЭЭ сет организациями'!$E$77</definedName>
    <definedName name="add_com">Комментарии!$E$15</definedName>
    <definedName name="anscount" hidden="1">1</definedName>
    <definedName name="chkGetUpdatesValue">Инструкция!$AA$105</definedName>
    <definedName name="chkNoUpdatesValue">Инструкция!$AA$107</definedName>
    <definedName name="code">Инструкция!$B$2</definedName>
    <definedName name="DaNet">TEHSHEET!$F$2:$F$3</definedName>
    <definedName name="date_expired">Титульный!$G$59</definedName>
    <definedName name="doc_link">Титульный!$G$60</definedName>
    <definedName name="ENTITY_UL">REESTR_EGRUL!$A$2:$L$33</definedName>
    <definedName name="et_com">et_union!$3:$3</definedName>
    <definedName name="et_org">et_union!$5:$5</definedName>
    <definedName name="FirstLine">Инструкция!$A$6</definedName>
    <definedName name="flag_org">Титульный!$I$15</definedName>
    <definedName name="god">Титульный!$G$12</definedName>
    <definedName name="inn">Титульный!$G$16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nstr_hyp1">Инструкция!$K$59</definedName>
    <definedName name="instr_hyp5">Инструкция!$K$87</definedName>
    <definedName name="kod_stroki_1">'Отпуск ЭЭ сет организациями'!$F$15:$F$50</definedName>
    <definedName name="kod_stroki_2">'Отпуск ЭЭ сет организациями'!$F$52:$F$86</definedName>
    <definedName name="kotel">Титульный!$G$31</definedName>
    <definedName name="kpp">Титульный!$G$17</definedName>
    <definedName name="ks_1730">'Отпуск ЭЭ сет организациями'!$F$70</definedName>
    <definedName name="ks_1750">'Отпуск ЭЭ сет организациями'!$F$72</definedName>
    <definedName name="ks_1760">'Отпуск ЭЭ сет организациями'!$F$73</definedName>
    <definedName name="ks_2020">'Отпуск ЭЭ сет организациями'!$F$82</definedName>
    <definedName name="ks_2130">'Отпуск ЭЭ сет организациями'!$F$95</definedName>
    <definedName name="ks_2340">'Отпуск ЭЭ сет организациями'!$F$116</definedName>
    <definedName name="ks_2450">'Отпуск ЭЭ сет организациями'!$F$128</definedName>
    <definedName name="ks_2550">'Отпуск ЭЭ сет организациями'!$F$138</definedName>
    <definedName name="ks_700">'Отпуск ЭЭ сет организациями'!$F$34</definedName>
    <definedName name="ks_720">'Отпуск ЭЭ сет организациями'!$F$36</definedName>
    <definedName name="ks_730">'Отпуск ЭЭ сет организациями'!$F$37</definedName>
    <definedName name="ks_990">'Отпуск ЭЭ сет организациями'!$F$46</definedName>
    <definedName name="LastUpdateDate_MO">Титульный!$E$56</definedName>
    <definedName name="LastUpdateDate_ORG">Титульный!$E$57</definedName>
    <definedName name="LIST_MR_MO_OKTMO">REESTR_MO!$A$1:$D$464</definedName>
    <definedName name="logic">TEHSHEET!$F$2:$F$3</definedName>
    <definedName name="mo">Титульный!$G$28</definedName>
    <definedName name="MO_LIST_10">REESTR_MO!$B$84</definedName>
    <definedName name="MO_LIST_11">REESTR_MO!$B$85</definedName>
    <definedName name="MO_LIST_12">REESTR_MO!$B$86</definedName>
    <definedName name="MO_LIST_13">REESTR_MO!$B$87</definedName>
    <definedName name="MO_LIST_14">REESTR_MO!$B$88</definedName>
    <definedName name="MO_LIST_15">REESTR_MO!$B$89</definedName>
    <definedName name="MO_LIST_16">REESTR_MO!$B$90</definedName>
    <definedName name="MO_LIST_17">REESTR_MO!$B$91</definedName>
    <definedName name="MO_LIST_18">REESTR_MO!$B$92</definedName>
    <definedName name="MO_LIST_19">REESTR_MO!$B$93</definedName>
    <definedName name="MO_LIST_2">REESTR_MO!$B$2:$B$20</definedName>
    <definedName name="MO_LIST_20">REESTR_MO!$B$94</definedName>
    <definedName name="MO_LIST_21">REESTR_MO!$B$95</definedName>
    <definedName name="MO_LIST_22">REESTR_MO!$B$96:$B$109</definedName>
    <definedName name="MO_LIST_23">REESTR_MO!$B$110:$B$119</definedName>
    <definedName name="MO_LIST_24">REESTR_MO!$B$120:$B$129</definedName>
    <definedName name="MO_LIST_25">REESTR_MO!$B$130:$B$139</definedName>
    <definedName name="MO_LIST_26">REESTR_MO!$B$140:$B$151</definedName>
    <definedName name="MO_LIST_27">REESTR_MO!$B$152:$B$160</definedName>
    <definedName name="MO_LIST_28">REESTR_MO!$B$161:$B$173</definedName>
    <definedName name="MO_LIST_29">REESTR_MO!$B$174:$B$184</definedName>
    <definedName name="MO_LIST_3">REESTR_MO!$B$21:$B$32</definedName>
    <definedName name="MO_LIST_30">REESTR_MO!$B$185:$B$192</definedName>
    <definedName name="MO_LIST_31">REESTR_MO!$B$193:$B$208</definedName>
    <definedName name="MO_LIST_32">REESTR_MO!$B$209:$B$212</definedName>
    <definedName name="MO_LIST_33">REESTR_MO!$B$213:$B$222</definedName>
    <definedName name="MO_LIST_34">REESTR_MO!$B$223:$B$231</definedName>
    <definedName name="MO_LIST_35">REESTR_MO!$B$232:$B$245</definedName>
    <definedName name="MO_LIST_36">REESTR_MO!$B$246:$B$253</definedName>
    <definedName name="MO_LIST_37">REESTR_MO!$B$254:$B$263</definedName>
    <definedName name="MO_LIST_38">REESTR_MO!$B$264:$B$271</definedName>
    <definedName name="MO_LIST_39">REESTR_MO!$B$272:$B$290</definedName>
    <definedName name="MO_LIST_4">REESTR_MO!$B$33:$B$38</definedName>
    <definedName name="MO_LIST_40">REESTR_MO!$B$291:$B$298</definedName>
    <definedName name="MO_LIST_41">REESTR_MO!$B$299:$B$311</definedName>
    <definedName name="MO_LIST_42">REESTR_MO!$B$312:$B$323</definedName>
    <definedName name="MO_LIST_43">REESTR_MO!$B$324:$B$333</definedName>
    <definedName name="MO_LIST_44">REESTR_MO!$B$334:$B$344</definedName>
    <definedName name="MO_LIST_45">REESTR_MO!$B$345:$B$355</definedName>
    <definedName name="MO_LIST_46">REESTR_MO!$B$356:$B$362</definedName>
    <definedName name="MO_LIST_47">REESTR_MO!$B$363:$B$374</definedName>
    <definedName name="MO_LIST_48">REESTR_MO!$B$375:$B$385</definedName>
    <definedName name="MO_LIST_49">REESTR_MO!$B$386:$B$389</definedName>
    <definedName name="MO_LIST_5">REESTR_MO!$B$39:$B$51</definedName>
    <definedName name="MO_LIST_50">REESTR_MO!$B$390:$B$400</definedName>
    <definedName name="MO_LIST_51">REESTR_MO!$B$401:$B$412</definedName>
    <definedName name="MO_LIST_52">REESTR_MO!$B$413:$B$421</definedName>
    <definedName name="MO_LIST_53">REESTR_MO!$B$422:$B$431</definedName>
    <definedName name="MO_LIST_54">REESTR_MO!$B$432:$B$439</definedName>
    <definedName name="MO_LIST_55">REESTR_MO!$B$440:$B$454</definedName>
    <definedName name="MO_LIST_56">REESTR_MO!$B$455:$B$464</definedName>
    <definedName name="MO_LIST_6">REESTR_MO!$B$52:$B$59</definedName>
    <definedName name="MO_LIST_7">REESTR_MO!$B$60:$B$70</definedName>
    <definedName name="MO_LIST_8">REESTR_MO!$B$71:$B$75</definedName>
    <definedName name="MO_LIST_9">REESTR_MO!$B$76:$B$83</definedName>
    <definedName name="MONTH">TEHSHEET!$D$2:$D$14</definedName>
    <definedName name="mr">Титульный!$G$27</definedName>
    <definedName name="MR_LIST">REESTR_MO!$E$2:$E$56</definedName>
    <definedName name="MSG_URL">TEHSHEET!$D$25</definedName>
    <definedName name="nds">Титульный!$G$33</definedName>
    <definedName name="nds_rate_index">Титульный!$E$34</definedName>
    <definedName name="okato">Титульный!$G$25</definedName>
    <definedName name="okpo">Титульный!$G$23</definedName>
    <definedName name="oktmo">Титульный!$G$29</definedName>
    <definedName name="OKTMO_TYPE_LIST">REESTR_MO!$C$2:$D$465</definedName>
    <definedName name="org">Титульный!$G$15</definedName>
    <definedName name="Org_Address">Титульный!$G$35:$G$36</definedName>
    <definedName name="Org_buh">Титульный!$G$41:$G$42</definedName>
    <definedName name="Org_otv_lico">Титульный!$G$44:$G$47</definedName>
    <definedName name="Org_ruk">Титульный!$G$38:$G$39</definedName>
    <definedName name="OVERDUE_INTERVAL">Титульный!$G$49</definedName>
    <definedName name="pDel_Comm">Комментарии!$C$13:$C$15</definedName>
    <definedName name="REESTR_ORG_RANGE">REESTR_ORG!$A$2:$R$96</definedName>
    <definedName name="REGION">TEHSHEET!$B$1:$B$86</definedName>
    <definedName name="region_name">Титульный!$G$10</definedName>
    <definedName name="rstOrgId">Титульный!$J$15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организациями'!$E$21</definedName>
    <definedName name="start_11_3">'Отпуск ЭЭ сет организациями'!$E$24</definedName>
    <definedName name="start_11_4">'Отпуск ЭЭ сет организациями'!$E$40</definedName>
    <definedName name="start_11_5">'Отпуск ЭЭ сет организациями'!$E$55</definedName>
    <definedName name="start_11_6">'Отпуск ЭЭ сет организациями'!$E$58</definedName>
    <definedName name="start_11_7">'Отпуск ЭЭ сет организациями'!$E$61</definedName>
    <definedName name="start_11_8">'Отпуск ЭЭ сет организациями'!$E$76</definedName>
    <definedName name="tit_month">Титульный!$G$13</definedName>
    <definedName name="tit_stat_work_place">Титульный!$G$21</definedName>
    <definedName name="tit_type_report">Титульный!$G$20</definedName>
    <definedName name="type_report">TEHSHEET!$G$2:$G$3</definedName>
    <definedName name="UpdStatus">Инструкция!$AA$1</definedName>
    <definedName name="URL_FORMAT">TEHSHEET!$D$23</definedName>
    <definedName name="version">Инструкция!$B$3</definedName>
    <definedName name="YEAR">TEHSHEET!$E$2:$E$6</definedName>
  </definedNames>
  <calcPr calcId="162913"/>
</workbook>
</file>

<file path=xl/calcChain.xml><?xml version="1.0" encoding="utf-8"?>
<calcChain xmlns="http://schemas.openxmlformats.org/spreadsheetml/2006/main">
  <c r="G25" i="294" l="1"/>
  <c r="I147" i="294"/>
  <c r="F150" i="294"/>
  <c r="F147" i="294"/>
  <c r="B2" i="290"/>
  <c r="B3" i="290"/>
  <c r="I143" i="294" l="1"/>
  <c r="I141" i="294" s="1"/>
  <c r="J143" i="294"/>
  <c r="J141" i="294" s="1"/>
  <c r="K143" i="294"/>
  <c r="K141" i="294" s="1"/>
  <c r="H143" i="294"/>
  <c r="H141" i="294" s="1"/>
  <c r="I137" i="294"/>
  <c r="J137" i="294"/>
  <c r="K137" i="294"/>
  <c r="H137" i="294"/>
  <c r="I127" i="294"/>
  <c r="I125" i="294" s="1"/>
  <c r="J127" i="294"/>
  <c r="J125" i="294" s="1"/>
  <c r="K127" i="294"/>
  <c r="K125" i="294" s="1"/>
  <c r="H127" i="294"/>
  <c r="H125" i="294" s="1"/>
  <c r="I121" i="294"/>
  <c r="J121" i="294"/>
  <c r="J119" i="294" s="1"/>
  <c r="K121" i="294"/>
  <c r="K119" i="294" s="1"/>
  <c r="H121" i="294"/>
  <c r="H119" i="294" s="1"/>
  <c r="I119" i="294"/>
  <c r="I115" i="294"/>
  <c r="J115" i="294"/>
  <c r="K115" i="294"/>
  <c r="H115" i="294"/>
  <c r="I94" i="294"/>
  <c r="J94" i="294"/>
  <c r="J92" i="294" s="1"/>
  <c r="K94" i="294"/>
  <c r="K92" i="294" s="1"/>
  <c r="H94" i="294"/>
  <c r="H92" i="294" s="1"/>
  <c r="I92" i="294"/>
  <c r="I85" i="294"/>
  <c r="J85" i="294"/>
  <c r="K85" i="294"/>
  <c r="H85" i="294"/>
  <c r="I49" i="294"/>
  <c r="J49" i="294"/>
  <c r="K49" i="294"/>
  <c r="H49" i="294"/>
  <c r="K102" i="294" l="1"/>
  <c r="J102" i="294"/>
  <c r="I102" i="294"/>
  <c r="H102" i="294"/>
  <c r="K105" i="294"/>
  <c r="J105" i="294"/>
  <c r="I105" i="294"/>
  <c r="H105" i="294"/>
  <c r="K108" i="294"/>
  <c r="J108" i="294"/>
  <c r="I108" i="294"/>
  <c r="H108" i="294"/>
  <c r="I134" i="294"/>
  <c r="I132" i="294" s="1"/>
  <c r="I131" i="294" s="1"/>
  <c r="J134" i="294"/>
  <c r="J132" i="294" s="1"/>
  <c r="J131" i="294" s="1"/>
  <c r="K134" i="294"/>
  <c r="K132" i="294" s="1"/>
  <c r="K131" i="294" s="1"/>
  <c r="H134" i="294"/>
  <c r="H132" i="294" s="1"/>
  <c r="H131" i="294" s="1"/>
  <c r="J101" i="294" l="1"/>
  <c r="J99" i="294" s="1"/>
  <c r="J98" i="294" s="1"/>
  <c r="K101" i="294"/>
  <c r="K99" i="294" s="1"/>
  <c r="K98" i="294" s="1"/>
  <c r="H101" i="294"/>
  <c r="H99" i="294" s="1"/>
  <c r="H98" i="294" s="1"/>
  <c r="I101" i="294"/>
  <c r="I99" i="294" s="1"/>
  <c r="I98" i="294" s="1"/>
  <c r="G5" i="242"/>
  <c r="K75" i="294"/>
  <c r="K69" i="294" s="1"/>
  <c r="J75" i="294"/>
  <c r="J69" i="294" s="1"/>
  <c r="I75" i="294"/>
  <c r="I69" i="294" s="1"/>
  <c r="H75" i="294"/>
  <c r="H69" i="294" s="1"/>
  <c r="K60" i="294"/>
  <c r="J60" i="294"/>
  <c r="I60" i="294"/>
  <c r="H60" i="294"/>
  <c r="K57" i="294"/>
  <c r="J57" i="294"/>
  <c r="I57" i="294"/>
  <c r="H57" i="294"/>
  <c r="K54" i="294"/>
  <c r="J54" i="294"/>
  <c r="I54" i="294"/>
  <c r="I52" i="294" s="1"/>
  <c r="H54" i="294"/>
  <c r="H52" i="294" s="1"/>
  <c r="K39" i="294"/>
  <c r="K33" i="294" s="1"/>
  <c r="J39" i="294"/>
  <c r="J33" i="294" s="1"/>
  <c r="I39" i="294"/>
  <c r="I33" i="294" s="1"/>
  <c r="H39" i="294"/>
  <c r="H33" i="294" s="1"/>
  <c r="K23" i="294"/>
  <c r="J23" i="294"/>
  <c r="I23" i="294"/>
  <c r="H23" i="294"/>
  <c r="K20" i="294"/>
  <c r="J20" i="294"/>
  <c r="I20" i="294"/>
  <c r="H20" i="294"/>
  <c r="I17" i="294"/>
  <c r="J17" i="294"/>
  <c r="K17" i="294"/>
  <c r="H17" i="294"/>
  <c r="H15" i="294" s="1"/>
  <c r="J15" i="294" l="1"/>
  <c r="J52" i="294"/>
  <c r="K52" i="294"/>
  <c r="I15" i="294"/>
  <c r="K15" i="294"/>
  <c r="K63" i="294"/>
  <c r="J63" i="294"/>
  <c r="I63" i="294"/>
  <c r="H63" i="294"/>
  <c r="K27" i="294"/>
  <c r="J27" i="294"/>
  <c r="I27" i="294"/>
  <c r="H27" i="294"/>
  <c r="I86" i="294" l="1"/>
  <c r="J86" i="294"/>
  <c r="K86" i="294"/>
  <c r="H86" i="294"/>
  <c r="I50" i="294"/>
  <c r="J50" i="294"/>
  <c r="K50" i="294"/>
  <c r="H50" i="294"/>
  <c r="G133" i="294" l="1"/>
  <c r="G134" i="294"/>
  <c r="G135" i="294"/>
  <c r="G136" i="294"/>
  <c r="G137" i="294"/>
  <c r="G138" i="294"/>
  <c r="G139" i="294"/>
  <c r="G140" i="294"/>
  <c r="G141" i="294"/>
  <c r="G142" i="294"/>
  <c r="G143" i="294"/>
  <c r="G129" i="294"/>
  <c r="G96" i="294"/>
  <c r="G97" i="294"/>
  <c r="G98" i="294"/>
  <c r="G99" i="294"/>
  <c r="G100" i="294"/>
  <c r="G101" i="294"/>
  <c r="G102" i="294"/>
  <c r="G103" i="294"/>
  <c r="G104" i="294"/>
  <c r="G105" i="294"/>
  <c r="G106" i="294"/>
  <c r="G107" i="294"/>
  <c r="G108" i="294"/>
  <c r="G109" i="294"/>
  <c r="G110" i="294"/>
  <c r="G111" i="294"/>
  <c r="G112" i="294"/>
  <c r="G113" i="294"/>
  <c r="G114" i="294"/>
  <c r="G115" i="294"/>
  <c r="G116" i="294"/>
  <c r="G117" i="294"/>
  <c r="G118" i="294"/>
  <c r="G119" i="294"/>
  <c r="G120" i="294"/>
  <c r="G121" i="294"/>
  <c r="G122" i="294"/>
  <c r="G123" i="294"/>
  <c r="G84" i="294" l="1"/>
  <c r="G85" i="294"/>
  <c r="G70" i="294"/>
  <c r="G71" i="294"/>
  <c r="G72" i="294"/>
  <c r="G73" i="294"/>
  <c r="G74" i="294"/>
  <c r="G75" i="294"/>
  <c r="G68" i="294"/>
  <c r="G57" i="294"/>
  <c r="G60" i="294"/>
  <c r="G20" i="294"/>
  <c r="G23" i="294"/>
  <c r="G32" i="294"/>
  <c r="G33" i="294"/>
  <c r="G34" i="294"/>
  <c r="G35" i="294"/>
  <c r="G36" i="294"/>
  <c r="G37" i="294"/>
  <c r="G38" i="294"/>
  <c r="G39" i="294"/>
  <c r="G48" i="294"/>
  <c r="G49" i="294"/>
  <c r="G15" i="294"/>
  <c r="G16" i="294"/>
  <c r="G17" i="294"/>
  <c r="D25" i="123" l="1"/>
  <c r="B3" i="263" l="1"/>
  <c r="D9" i="291"/>
  <c r="D9" i="294"/>
  <c r="G126" i="294"/>
  <c r="G127" i="294"/>
  <c r="G128" i="294"/>
  <c r="G130" i="294"/>
  <c r="G131" i="294"/>
  <c r="G132" i="294"/>
  <c r="G144" i="294"/>
  <c r="G145" i="294"/>
  <c r="G125" i="294"/>
  <c r="G93" i="294"/>
  <c r="G94" i="294"/>
  <c r="G95" i="294"/>
  <c r="G92" i="294"/>
  <c r="G89" i="294"/>
  <c r="G90" i="294"/>
  <c r="G88" i="294"/>
  <c r="G53" i="294"/>
  <c r="G54" i="294"/>
  <c r="G63" i="294"/>
  <c r="G64" i="294"/>
  <c r="G65" i="294"/>
  <c r="G66" i="294"/>
  <c r="G67" i="294"/>
  <c r="G69" i="294"/>
  <c r="G78" i="294"/>
  <c r="G79" i="294"/>
  <c r="G80" i="294"/>
  <c r="G81" i="294"/>
  <c r="G82" i="294"/>
  <c r="G83" i="294"/>
  <c r="G52" i="294"/>
  <c r="G27" i="294"/>
  <c r="G28" i="294"/>
  <c r="G29" i="294"/>
  <c r="G30" i="294"/>
  <c r="G31" i="294"/>
  <c r="G42" i="294"/>
  <c r="G43" i="294"/>
  <c r="G44" i="294"/>
  <c r="G45" i="294"/>
  <c r="G46" i="294"/>
  <c r="G47" i="294"/>
  <c r="G50" i="294" l="1"/>
  <c r="G86" i="294"/>
  <c r="G7" i="250"/>
</calcChain>
</file>

<file path=xl/sharedStrings.xml><?xml version="1.0" encoding="utf-8"?>
<sst xmlns="http://schemas.openxmlformats.org/spreadsheetml/2006/main" count="3688" uniqueCount="1960">
  <si>
    <t>О</t>
  </si>
  <si>
    <t>Лог обновления</t>
  </si>
  <si>
    <t>modUpdTemplMain</t>
  </si>
  <si>
    <t>Дата/Время</t>
  </si>
  <si>
    <t>Сообщение</t>
  </si>
  <si>
    <t>Статус</t>
  </si>
  <si>
    <t>Наименование организации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</si>
  <si>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</si>
  <si>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</si>
  <si>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</si>
  <si>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</si>
  <si>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</si>
  <si>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</si>
  <si>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</si>
  <si>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</si>
  <si>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</si>
  <si>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</si>
  <si>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</si>
  <si>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</si>
  <si>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</si>
  <si>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</si>
  <si>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</si>
  <si>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</si>
  <si>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</si>
  <si>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</si>
  <si>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</si>
  <si>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</si>
  <si>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</si>
  <si>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</si>
  <si>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</si>
  <si>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</si>
  <si>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</si>
  <si>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</si>
  <si>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</si>
  <si>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</si>
  <si>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</si>
  <si>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</si>
  <si>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</si>
  <si>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</si>
  <si>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</si>
  <si>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</si>
  <si>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</si>
  <si>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</si>
  <si>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</si>
  <si>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</si>
  <si>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</si>
  <si>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</si>
  <si>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</si>
  <si>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</si>
  <si>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</si>
  <si>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</si>
  <si>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</si>
  <si>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</si>
  <si>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</si>
  <si>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</si>
  <si>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</si>
  <si>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</si>
  <si>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</si>
  <si>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</si>
  <si>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</si>
  <si>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</si>
  <si>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</si>
  <si>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</si>
  <si>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</si>
  <si>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</si>
  <si>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</si>
  <si>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</si>
  <si>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</si>
  <si>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</si>
  <si>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</si>
  <si>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</si>
  <si>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</si>
  <si>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</si>
  <si>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</si>
  <si>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</si>
  <si>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</si>
  <si>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</si>
  <si>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</si>
  <si>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</si>
  <si>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</si>
  <si>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</si>
  <si>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</si>
  <si>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</si>
  <si>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</si>
  <si>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</si>
  <si>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</si>
  <si>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</si>
  <si>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</si>
  <si>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</si>
  <si>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</si>
  <si>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</si>
  <si>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</si>
  <si>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</si>
  <si>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</si>
  <si>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</si>
  <si>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</si>
  <si>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</si>
  <si>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</si>
  <si>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</si>
  <si>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</si>
  <si>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</si>
  <si>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</si>
  <si>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</si>
  <si>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</si>
  <si>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ИНН</t>
  </si>
  <si>
    <t>КПП</t>
  </si>
  <si>
    <t>Должность</t>
  </si>
  <si>
    <t>modListProv</t>
  </si>
  <si>
    <t>Вид деятельности</t>
  </si>
  <si>
    <t>RST_ORG_ID</t>
  </si>
  <si>
    <t>ORG_NAME</t>
  </si>
  <si>
    <t>INN_NAME</t>
  </si>
  <si>
    <t>KPP_NAME</t>
  </si>
  <si>
    <t>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</si>
  <si>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</si>
  <si>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</si>
  <si>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</si>
  <si>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</si>
  <si>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</si>
  <si>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</si>
  <si>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</si>
  <si>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</si>
  <si>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</si>
  <si>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</si>
  <si>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</si>
  <si>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</si>
  <si>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</si>
  <si>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</si>
  <si>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</si>
  <si>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</si>
  <si>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</si>
  <si>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</si>
  <si>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YEAR</t>
  </si>
  <si>
    <t>Муниципальный район</t>
  </si>
  <si>
    <t>Муниципальное образование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</si>
  <si>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</si>
  <si>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</si>
  <si>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</si>
  <si>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</si>
  <si>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</si>
  <si>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Главный бухгалтер</t>
  </si>
  <si>
    <t>Должностное лицо, ответственное за составление формы</t>
  </si>
  <si>
    <t>Субъект РФ</t>
  </si>
  <si>
    <t>Фамилия, имя, отчество</t>
  </si>
  <si>
    <t>(код) номер телефона</t>
  </si>
  <si>
    <t>e-mail</t>
  </si>
  <si>
    <t>Дистрибутивы:</t>
  </si>
  <si>
    <t>VDET_NAME</t>
  </si>
  <si>
    <t>Результат проверки</t>
  </si>
  <si>
    <t>Ссылка</t>
  </si>
  <si>
    <t>Причина</t>
  </si>
  <si>
    <t>Титульный</t>
  </si>
  <si>
    <t>Проверка</t>
  </si>
  <si>
    <t>mod_01</t>
  </si>
  <si>
    <t>Указания по заполнению формы федерального статистического наблюдения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</si>
  <si>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</si>
  <si>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</si>
  <si>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</si>
  <si>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</si>
  <si>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</si>
  <si>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</si>
  <si>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</si>
  <si>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Месяц</t>
  </si>
  <si>
    <t>год</t>
  </si>
  <si>
    <t>Отчетный период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</si>
  <si>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</si>
  <si>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</si>
  <si>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</si>
  <si>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 формулами и константами</t>
  </si>
  <si>
    <t xml:space="preserve"> - незаполняемые поля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</si>
  <si>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</si>
  <si>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</si>
  <si>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</si>
  <si>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</si>
  <si>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</si>
  <si>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Комментарии</t>
  </si>
  <si>
    <t>№ п/п</t>
  </si>
  <si>
    <t>Комментарий</t>
  </si>
  <si>
    <t>Добавить комментарий</t>
  </si>
  <si>
    <t>et_com</t>
  </si>
  <si>
    <t xml:space="preserve"> - обязательные для заполнения поля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</si>
  <si>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</si>
  <si>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</si>
  <si>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</si>
  <si>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</si>
  <si>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</si>
  <si>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</si>
  <si>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</si>
  <si>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</si>
  <si>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</si>
  <si>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</si>
  <si>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</si>
  <si>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</si>
  <si>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</si>
  <si>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</si>
  <si>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</si>
  <si>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</si>
  <si>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</si>
  <si>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</si>
  <si>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</si>
  <si>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</si>
  <si>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</si>
  <si>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</si>
  <si>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</si>
  <si>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</si>
  <si>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</si>
  <si>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</si>
  <si>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</si>
  <si>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</si>
  <si>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Отпуск ЭЭ сет организациями</t>
  </si>
  <si>
    <t>Statistic</t>
  </si>
  <si>
    <t>mod_11</t>
  </si>
  <si>
    <t>modComm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</si>
  <si>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</si>
  <si>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</si>
  <si>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</si>
  <si>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</si>
  <si>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</si>
  <si>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</si>
  <si>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Срок предоставления отчета истек</t>
  </si>
  <si>
    <t>Ссылка на обосновывающие материалы</t>
  </si>
  <si>
    <t>Обратиться за помощью</t>
  </si>
  <si>
    <t>Отчётные формы:</t>
  </si>
  <si>
    <t>Перейти</t>
  </si>
  <si>
    <t>Консультации:</t>
  </si>
  <si>
    <t>Республика Крым</t>
  </si>
  <si>
    <t>г.Севастополь</t>
  </si>
  <si>
    <t>DaNet</t>
  </si>
  <si>
    <t>Да</t>
  </si>
  <si>
    <t>Нет</t>
  </si>
  <si>
    <t>Перейти к разделу</t>
  </si>
  <si>
    <t>Контакты специалистов ЦА ФАС России:</t>
  </si>
  <si>
    <t>ФИО:</t>
  </si>
  <si>
    <t>E-mail:</t>
  </si>
  <si>
    <t>modInstruction</t>
  </si>
  <si>
    <t>modHTTP</t>
  </si>
  <si>
    <t>modfrmRegion</t>
  </si>
  <si>
    <t>modfrmCheckUpdates</t>
  </si>
  <si>
    <t>Максим Николаевич Пальянов</t>
  </si>
  <si>
    <t>palyanovmn@fas.gov.ru</t>
  </si>
  <si>
    <t>06.09.2018 19:26:20</t>
  </si>
  <si>
    <t>14.0</t>
  </si>
  <si>
    <t>Windows (32-bit) NT 6.01</t>
  </si>
  <si>
    <t>Тип отчета</t>
  </si>
  <si>
    <t>В целом по организации</t>
  </si>
  <si>
    <t>Наименование обособленного подразделения</t>
  </si>
  <si>
    <t>ОКПО</t>
  </si>
  <si>
    <t>ОКАТО</t>
  </si>
  <si>
    <t>Максимальный интервал представления отчёта за прошедшие периоды (дней)</t>
  </si>
  <si>
    <t>90</t>
  </si>
  <si>
    <t>type_report</t>
  </si>
  <si>
    <t>По обособленному подразделению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</si>
  <si>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</si>
  <si>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</si>
  <si>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Общие указания по заполнению:</t>
  </si>
  <si>
    <t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</si>
  <si>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>Обосновывающие материалы необходимо загружать с помощью "ЕИАС Мониторинг":</t>
  </si>
  <si>
    <t>Руководство по загрузке документов</t>
  </si>
  <si>
    <t>Пример пояснительной записки:</t>
  </si>
  <si>
    <t>Пояснительная записка</t>
  </si>
  <si>
    <t>11.09.2018 18:16:52</t>
  </si>
  <si>
    <t>URL_FORMAT</t>
  </si>
  <si>
    <t>https://portal.eias.ru/Portal/DownloadPage.aspx?type=12&amp;guid=????????-????-????-????-????????????</t>
  </si>
  <si>
    <t>MSG_URL</t>
  </si>
  <si>
    <t>11.09.2018 20:57:11</t>
  </si>
  <si>
    <t>I. Электроэнергия (тыс. кВт ч)</t>
  </si>
  <si>
    <t>II. Мощность (МВт)</t>
  </si>
  <si>
    <t>III. Мощность (МВт)</t>
  </si>
  <si>
    <t>V. Стоимость услуг (тыс. руб.)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</si>
  <si>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</si>
  <si>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</si>
  <si>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</si>
  <si>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</si>
  <si>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</si>
  <si>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IV. Фактический полезный отпуск конечным потребителям (тыс. кВт ч; МВт)</t>
  </si>
  <si>
    <t>из сетей ПАО "ФСК ЕЭС"</t>
  </si>
  <si>
    <t>230</t>
  </si>
  <si>
    <t>430</t>
  </si>
  <si>
    <t>630</t>
  </si>
  <si>
    <t>640</t>
  </si>
  <si>
    <t>650</t>
  </si>
  <si>
    <t>660</t>
  </si>
  <si>
    <t>670</t>
  </si>
  <si>
    <t>680</t>
  </si>
  <si>
    <t>690</t>
  </si>
  <si>
    <t>700</t>
  </si>
  <si>
    <t>потребителям ГП, ЭСО, ЭСК, в том числе:</t>
  </si>
  <si>
    <t>прочим потребителям</t>
  </si>
  <si>
    <t>710</t>
  </si>
  <si>
    <t>720</t>
  </si>
  <si>
    <t>730</t>
  </si>
  <si>
    <t>740</t>
  </si>
  <si>
    <t>750</t>
  </si>
  <si>
    <t>950</t>
  </si>
  <si>
    <t>960</t>
  </si>
  <si>
    <t>970</t>
  </si>
  <si>
    <t>980</t>
  </si>
  <si>
    <t>990</t>
  </si>
  <si>
    <t>относимые на собственное потребление</t>
  </si>
  <si>
    <t>1000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</si>
  <si>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</si>
  <si>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</si>
  <si>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</si>
  <si>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</si>
  <si>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1040</t>
  </si>
  <si>
    <t>1050</t>
  </si>
  <si>
    <t>1060</t>
  </si>
  <si>
    <t>1260</t>
  </si>
  <si>
    <t>1460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</si>
  <si>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</si>
  <si>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</si>
  <si>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</si>
  <si>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</si>
  <si>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</si>
  <si>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</si>
  <si>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</si>
  <si>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</si>
  <si>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</si>
  <si>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</si>
  <si>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</si>
  <si>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</si>
  <si>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</si>
  <si>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1980</t>
  </si>
  <si>
    <t>1990</t>
  </si>
  <si>
    <t>2000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</si>
  <si>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</si>
  <si>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</si>
  <si>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</si>
  <si>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</si>
  <si>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</si>
  <si>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</si>
  <si>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</si>
  <si>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</si>
  <si>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</si>
  <si>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</si>
  <si>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2110</t>
  </si>
  <si>
    <t>2120</t>
  </si>
  <si>
    <t>мощность (МВт)</t>
  </si>
  <si>
    <t>2130</t>
  </si>
  <si>
    <t>2140</t>
  </si>
  <si>
    <t>2150</t>
  </si>
  <si>
    <t>12.09.2018 09:35:26</t>
  </si>
  <si>
    <t>2160</t>
  </si>
  <si>
    <t>2170</t>
  </si>
  <si>
    <t>по одноставочному тарифу:</t>
  </si>
  <si>
    <t>2180</t>
  </si>
  <si>
    <t>2190</t>
  </si>
  <si>
    <t>2200</t>
  </si>
  <si>
    <t>в пределах социальной нормы потребления</t>
  </si>
  <si>
    <t>2210</t>
  </si>
  <si>
    <t>сверх социальной нормы потребления</t>
  </si>
  <si>
    <t>2220</t>
  </si>
  <si>
    <t>2230</t>
  </si>
  <si>
    <t>2240</t>
  </si>
  <si>
    <t>2250</t>
  </si>
  <si>
    <t>2260</t>
  </si>
  <si>
    <t>2270</t>
  </si>
  <si>
    <t>2280</t>
  </si>
  <si>
    <t>Садоводческим, огородническим или дачным некоммерческим объединениям граждан</t>
  </si>
  <si>
    <t>2290</t>
  </si>
  <si>
    <t>Религиозным организациям</t>
  </si>
  <si>
    <t>2300</t>
  </si>
  <si>
    <t>2310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</si>
  <si>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</si>
  <si>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</si>
  <si>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2330</t>
  </si>
  <si>
    <t>2340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</si>
  <si>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</si>
  <si>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</si>
  <si>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</si>
  <si>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</si>
  <si>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</si>
  <si>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</si>
  <si>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</si>
  <si>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</si>
  <si>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</si>
  <si>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</si>
  <si>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</si>
  <si>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</si>
  <si>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</si>
  <si>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</si>
  <si>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</si>
  <si>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</si>
  <si>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</si>
  <si>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</si>
  <si>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 xml:space="preserve">сверх социальной нормы потребления </t>
  </si>
  <si>
    <t>2530</t>
  </si>
  <si>
    <t>2540</t>
  </si>
  <si>
    <t>2550</t>
  </si>
  <si>
    <t>2560</t>
  </si>
  <si>
    <t>2570</t>
  </si>
  <si>
    <t>2580</t>
  </si>
  <si>
    <t>2590</t>
  </si>
  <si>
    <t>2600</t>
  </si>
  <si>
    <t>920</t>
  </si>
  <si>
    <t>910</t>
  </si>
  <si>
    <t>2610</t>
  </si>
  <si>
    <t>2620</t>
  </si>
  <si>
    <t>12.09.2018 10:24:58</t>
  </si>
  <si>
    <t>Добавить организацию</t>
  </si>
  <si>
    <t>et_org</t>
  </si>
  <si>
    <t>30</t>
  </si>
  <si>
    <t>12.09.2018 16:27:05</t>
  </si>
  <si>
    <t>Котлодержатель</t>
  </si>
  <si>
    <t>Плательщик НДС</t>
  </si>
  <si>
    <t>13.09.2018 15:09:23</t>
  </si>
  <si>
    <t>REESTR_FIL</t>
  </si>
  <si>
    <t>REESTR_EGRUL</t>
  </si>
  <si>
    <t>modfrmFindEGRUL</t>
  </si>
  <si>
    <t>modClassifierValidate</t>
  </si>
  <si>
    <t>13.09.2018 16:04:22</t>
  </si>
  <si>
    <t>13.09.2018 16:05:18</t>
  </si>
  <si>
    <t>13.09.2018 19:14:38</t>
  </si>
  <si>
    <t>14.09.2018 11:13:01</t>
  </si>
  <si>
    <t>14.09.2018 11:18:37</t>
  </si>
  <si>
    <t>Игорь Владиславович Бедрин</t>
  </si>
  <si>
    <t>bedrin@fas.gov.ru</t>
  </si>
  <si>
    <t>17.09.2018 21:09:54</t>
  </si>
  <si>
    <t>18.09.2018 10:38:31</t>
  </si>
  <si>
    <t>18.09.2018 12:43:39</t>
  </si>
  <si>
    <t>18.09.2018 12:47:52</t>
  </si>
  <si>
    <t>18.09.2018 12:54:00</t>
  </si>
  <si>
    <t>18.09.2018 12:57:51</t>
  </si>
  <si>
    <t>18.09.2018 13:09:47</t>
  </si>
  <si>
    <t>18.09.2018 13:11:28</t>
  </si>
  <si>
    <t>18.09.2018 13:28:28</t>
  </si>
  <si>
    <t>18.09.2018 15:52:57</t>
  </si>
  <si>
    <t>18.09.2018 17:01:38</t>
  </si>
  <si>
    <t>18.09.2018 18:14:48</t>
  </si>
  <si>
    <t xml:space="preserve"> - с выбором значений по двойному клику</t>
  </si>
  <si>
    <t>19.09.2018 16:09:09</t>
  </si>
  <si>
    <t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</si>
  <si>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>3/17/2012 12:12:41 AM</t>
  </si>
  <si>
    <t>19.09.2018 18:23:43</t>
  </si>
  <si>
    <t>20.09.2018 10:53:47</t>
  </si>
  <si>
    <t>20.09.2018 11:00:09</t>
  </si>
  <si>
    <t>20.09.2018 11:51:55</t>
  </si>
  <si>
    <t>20.09.2018 12:24:20</t>
  </si>
  <si>
    <t>20.09.2018 15:06:45</t>
  </si>
  <si>
    <t>20.09.2018 15:26:56</t>
  </si>
  <si>
    <t>21.09.2018 13:25:15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</si>
  <si>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</si>
  <si>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</si>
  <si>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</si>
  <si>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</si>
  <si>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</si>
  <si>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</si>
  <si>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</si>
  <si>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</si>
  <si>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</si>
  <si>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</si>
  <si>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</si>
  <si>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</si>
  <si>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</si>
  <si>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</si>
  <si>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</si>
  <si>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</si>
  <si>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</si>
  <si>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</si>
  <si>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</si>
  <si>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</si>
  <si>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8.1</t>
  </si>
  <si>
    <t>10</t>
  </si>
  <si>
    <t>11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</si>
  <si>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</si>
  <si>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</si>
  <si>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</si>
  <si>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</si>
  <si>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</si>
  <si>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</si>
  <si>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</si>
  <si>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</si>
  <si>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</si>
  <si>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</si>
  <si>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</si>
  <si>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</si>
  <si>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</si>
  <si>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15.2</t>
  </si>
  <si>
    <t>15.3</t>
  </si>
  <si>
    <t>15.4</t>
  </si>
  <si>
    <t>16</t>
  </si>
  <si>
    <t>17</t>
  </si>
  <si>
    <t>18</t>
  </si>
  <si>
    <t>19</t>
  </si>
  <si>
    <t>19.1</t>
  </si>
  <si>
    <t>20</t>
  </si>
  <si>
    <t>21</t>
  </si>
  <si>
    <t>22</t>
  </si>
  <si>
    <t>Нормативные потери (объемы потерь учтенные в сводном прогнозном балансе)</t>
  </si>
  <si>
    <t>23</t>
  </si>
  <si>
    <t>24</t>
  </si>
  <si>
    <t>25</t>
  </si>
  <si>
    <t>26</t>
  </si>
  <si>
    <t>26.1</t>
  </si>
  <si>
    <t>26.2</t>
  </si>
  <si>
    <t>26.2.1</t>
  </si>
  <si>
    <t>26.2.1.1</t>
  </si>
  <si>
    <t>26.2.2</t>
  </si>
  <si>
    <t>27</t>
  </si>
  <si>
    <t>27.1</t>
  </si>
  <si>
    <t>27.1.1</t>
  </si>
  <si>
    <t>27.1.2</t>
  </si>
  <si>
    <t>27.1.2.1</t>
  </si>
  <si>
    <t>27.1.2.2</t>
  </si>
  <si>
    <t>27.1.2.1.1</t>
  </si>
  <si>
    <t>27.1.2.1.2</t>
  </si>
  <si>
    <t>27.1.2.2.1</t>
  </si>
  <si>
    <t>27.1.2.2.2</t>
  </si>
  <si>
    <t>27.1.2.3</t>
  </si>
  <si>
    <t>27.1.2.3.1</t>
  </si>
  <si>
    <t>27.1.2.3.2</t>
  </si>
  <si>
    <t>27.1.2.4</t>
  </si>
  <si>
    <t>27.1.2.5</t>
  </si>
  <si>
    <t>27.1.2.6</t>
  </si>
  <si>
    <t>27.1.2.7</t>
  </si>
  <si>
    <t>27.2</t>
  </si>
  <si>
    <t>27.2.1</t>
  </si>
  <si>
    <t>27.2.1.1</t>
  </si>
  <si>
    <t>27.2.2</t>
  </si>
  <si>
    <t>28</t>
  </si>
  <si>
    <t>28.1</t>
  </si>
  <si>
    <t>28.2</t>
  </si>
  <si>
    <t>28.2.1</t>
  </si>
  <si>
    <t>28.2.2</t>
  </si>
  <si>
    <t>29</t>
  </si>
  <si>
    <t>29.1</t>
  </si>
  <si>
    <t>29.2</t>
  </si>
  <si>
    <t>29.2.1</t>
  </si>
  <si>
    <t>29.2.1.1</t>
  </si>
  <si>
    <t>29.2.2</t>
  </si>
  <si>
    <t>30.1</t>
  </si>
  <si>
    <t>30.1.1</t>
  </si>
  <si>
    <t>30.1.2</t>
  </si>
  <si>
    <t>30.1.2.1</t>
  </si>
  <si>
    <t>30.1.2.2</t>
  </si>
  <si>
    <t>30.2</t>
  </si>
  <si>
    <t>30.2.1</t>
  </si>
  <si>
    <t>30.2.1.1</t>
  </si>
  <si>
    <t>30.2.2</t>
  </si>
  <si>
    <t>31</t>
  </si>
  <si>
    <t>31.1</t>
  </si>
  <si>
    <t>31.2</t>
  </si>
  <si>
    <t>31.2.1</t>
  </si>
  <si>
    <t>31.2.2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</si>
  <si>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</si>
  <si>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</si>
  <si>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9</t>
  </si>
  <si>
    <t>потребителям, опосредованно подключенным к шинам генераторов</t>
  </si>
  <si>
    <t>населению и приравненным к нему категориям</t>
  </si>
  <si>
    <t>компенсация потерь (тыс. кВт ч)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</si>
  <si>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</si>
  <si>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1.2.0</t>
  </si>
  <si>
    <t>1.3.0</t>
  </si>
  <si>
    <t>1.4.0</t>
  </si>
  <si>
    <t>12.2.0</t>
  </si>
  <si>
    <t>12.3.0</t>
  </si>
  <si>
    <t>12.4.0</t>
  </si>
  <si>
    <t>4.1.1</t>
  </si>
  <si>
    <t>4.2.1</t>
  </si>
  <si>
    <t>4.2.1.1</t>
  </si>
  <si>
    <t>15.1.1</t>
  </si>
  <si>
    <t>15.2.1</t>
  </si>
  <si>
    <t>15.2.1.1</t>
  </si>
  <si>
    <t>21.09.2018 15:22:58</t>
  </si>
  <si>
    <t>21.09.2018 15:42:42</t>
  </si>
  <si>
    <t>21.09.2018 16:03:56</t>
  </si>
  <si>
    <t>21.09.2018 20:18:40</t>
  </si>
  <si>
    <t>4.3.0</t>
  </si>
  <si>
    <t>15.3.0</t>
  </si>
  <si>
    <t>Поступление в сеть из других организаций:</t>
  </si>
  <si>
    <t>от генерирующих компаний и блок-станций:</t>
  </si>
  <si>
    <t>от несетевых организаций:</t>
  </si>
  <si>
    <t>от смежных сетевых организаций: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</si>
  <si>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</si>
  <si>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</si>
  <si>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прочим потребителям, в том числе:</t>
  </si>
  <si>
    <t>смежным сетевым организациям:</t>
  </si>
  <si>
    <t>Полезный отпуск конечным потребителям (тыс. кВт ч):</t>
  </si>
  <si>
    <t>по двухставочному тарифу:</t>
  </si>
  <si>
    <t>мощность (МВт), в том числе:</t>
  </si>
  <si>
    <t>опосредованно подключенным к шинам генераторов (МВт)</t>
  </si>
  <si>
    <t>Полезный отпуск потребителям ГП, ЭСО (тыс. кВт ч):</t>
  </si>
  <si>
    <t>населению и приравненным к нему категориям потребителей: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</si>
  <si>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</si>
  <si>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</si>
  <si>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Населению, проживающему в сельских населенных пунктах и приравненным к нему потребителям:</t>
  </si>
  <si>
    <t>по двухставочному тарифу (прочие потребители):</t>
  </si>
  <si>
    <t xml:space="preserve"> опосредованно подключенным к шинам генераторов (МВт)</t>
  </si>
  <si>
    <t>Оплачиваемый сетевыми организациями объем оказанных услуг по индивидуальному тарифу:</t>
  </si>
  <si>
    <t>Стоимость услуг, оплачиваемая потребителями (конечными потребителями по прямым договорам и ТСО):</t>
  </si>
  <si>
    <t>мощность, в том числе:</t>
  </si>
  <si>
    <t>опосредованно потребителям с шин генераторов</t>
  </si>
  <si>
    <t>Стоимость услуг, оплачиваемая ГП, ЭСО:</t>
  </si>
  <si>
    <t>Стоимость услуг, оплачиваемых сетевыми организациями по индивидуальному тарифу:</t>
  </si>
  <si>
    <t>22.09.2018 17:11:07</t>
  </si>
  <si>
    <t>23.09.2018 20:21:15</t>
  </si>
  <si>
    <t>Проверка доступных обновлений...</t>
  </si>
  <si>
    <t>Информация</t>
  </si>
  <si>
    <t>24.09.2018 09:39:13</t>
  </si>
  <si>
    <t>12.0</t>
  </si>
  <si>
    <t>Нет доступных обновлений для отчёта с кодом 46EP.STX!</t>
  </si>
  <si>
    <t>Азовский район</t>
  </si>
  <si>
    <t>60601000</t>
  </si>
  <si>
    <t>муниципальный район</t>
  </si>
  <si>
    <t>Александровское сельское поселение</t>
  </si>
  <si>
    <t>60601405</t>
  </si>
  <si>
    <t>сельское поселение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</si>
  <si>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</si>
  <si>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</si>
  <si>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</si>
  <si>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</si>
  <si>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</si>
  <si>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</si>
  <si>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</si>
  <si>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</si>
  <si>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</si>
  <si>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</si>
  <si>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</si>
  <si>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</si>
  <si>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</si>
  <si>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</si>
  <si>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</si>
  <si>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</si>
  <si>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</si>
  <si>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</si>
  <si>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</si>
  <si>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</si>
  <si>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</si>
  <si>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</si>
  <si>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</si>
  <si>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</si>
  <si>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</si>
  <si>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</si>
  <si>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</si>
  <si>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</si>
  <si>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</si>
  <si>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</si>
  <si>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</si>
  <si>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</si>
  <si>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</si>
  <si>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</si>
  <si>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</si>
  <si>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</si>
  <si>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</si>
  <si>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</si>
  <si>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городское поселение, в состав которого входит город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</si>
  <si>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</si>
  <si>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</si>
  <si>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</si>
  <si>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</si>
  <si>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</si>
  <si>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</si>
  <si>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</si>
  <si>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</si>
  <si>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</si>
  <si>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</si>
  <si>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</si>
  <si>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</si>
  <si>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</si>
  <si>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</si>
  <si>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</si>
  <si>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</si>
  <si>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</si>
  <si>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</si>
  <si>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</si>
  <si>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</si>
  <si>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</si>
  <si>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</si>
  <si>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</si>
  <si>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</si>
  <si>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</si>
  <si>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</si>
  <si>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</si>
  <si>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</si>
  <si>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</si>
  <si>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</si>
  <si>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</si>
  <si>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</si>
  <si>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</si>
  <si>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</si>
  <si>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</si>
  <si>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</si>
  <si>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</si>
  <si>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</si>
  <si>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</si>
  <si>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</si>
  <si>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</si>
  <si>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</si>
  <si>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</si>
  <si>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</si>
  <si>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</si>
  <si>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</si>
  <si>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</si>
  <si>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</si>
  <si>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</si>
  <si>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</si>
  <si>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</si>
  <si>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</si>
  <si>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</si>
  <si>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</si>
  <si>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</si>
  <si>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</si>
  <si>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</si>
  <si>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</si>
  <si>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</si>
  <si>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</si>
  <si>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</si>
  <si>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</si>
  <si>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</si>
  <si>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</si>
  <si>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</si>
  <si>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</si>
  <si>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</si>
  <si>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</si>
  <si>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</si>
  <si>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</si>
  <si>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</si>
  <si>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</si>
  <si>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</si>
  <si>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</si>
  <si>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</si>
  <si>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</si>
  <si>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</si>
  <si>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</si>
  <si>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</si>
  <si>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</si>
  <si>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</si>
  <si>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</si>
  <si>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</si>
  <si>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</si>
  <si>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</si>
  <si>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</si>
  <si>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</si>
  <si>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</si>
  <si>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</si>
  <si>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</si>
  <si>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</si>
  <si>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</si>
  <si>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</si>
  <si>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</si>
  <si>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</si>
  <si>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</si>
  <si>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</si>
  <si>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</si>
  <si>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</si>
  <si>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</si>
  <si>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</si>
  <si>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</si>
  <si>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</si>
  <si>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</si>
  <si>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</si>
  <si>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</si>
  <si>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</si>
  <si>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</si>
  <si>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</si>
  <si>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</si>
  <si>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</si>
  <si>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</si>
  <si>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</si>
  <si>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</si>
  <si>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</si>
  <si>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</si>
  <si>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</si>
  <si>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</si>
  <si>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</si>
  <si>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</si>
  <si>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</si>
  <si>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</si>
  <si>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</si>
  <si>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</si>
  <si>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городской округ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</si>
  <si>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</si>
  <si>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</si>
  <si>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</si>
  <si>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</si>
  <si>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</si>
  <si>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</si>
  <si>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</si>
  <si>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</si>
  <si>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</si>
  <si>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</si>
  <si>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</si>
  <si>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</si>
  <si>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</si>
  <si>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</si>
  <si>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</si>
  <si>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</si>
  <si>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</si>
  <si>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</si>
  <si>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</si>
  <si>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</si>
  <si>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</si>
  <si>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</si>
  <si>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</si>
  <si>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</si>
  <si>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</si>
  <si>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</si>
  <si>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</si>
  <si>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</si>
  <si>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</si>
  <si>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</si>
  <si>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</si>
  <si>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</si>
  <si>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</si>
  <si>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</si>
  <si>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</si>
  <si>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</si>
  <si>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</si>
  <si>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</si>
  <si>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</si>
  <si>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</si>
  <si>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</si>
  <si>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</si>
  <si>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</si>
  <si>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</si>
  <si>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</si>
  <si>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</si>
  <si>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</si>
  <si>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</si>
  <si>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</si>
  <si>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</si>
  <si>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</si>
  <si>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</si>
  <si>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</si>
  <si>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</si>
  <si>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</si>
  <si>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</si>
  <si>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</si>
  <si>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</si>
  <si>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</si>
  <si>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</si>
  <si>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</si>
  <si>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</si>
  <si>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</si>
  <si>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</si>
  <si>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</si>
  <si>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</si>
  <si>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</si>
  <si>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</si>
  <si>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</si>
  <si>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</si>
  <si>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</si>
  <si>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</si>
  <si>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</si>
  <si>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</si>
  <si>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</si>
  <si>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</si>
  <si>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</si>
  <si>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</si>
  <si>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</si>
  <si>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</si>
  <si>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</si>
  <si>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</si>
  <si>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</si>
  <si>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</si>
  <si>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</si>
  <si>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</si>
  <si>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</si>
  <si>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</si>
  <si>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</si>
  <si>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</si>
  <si>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</si>
  <si>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</si>
  <si>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</si>
  <si>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</si>
  <si>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</si>
  <si>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</si>
  <si>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</si>
  <si>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</si>
  <si>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</si>
  <si>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</si>
  <si>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</si>
  <si>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</si>
  <si>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</si>
  <si>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</si>
  <si>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</si>
  <si>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</si>
  <si>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</si>
  <si>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</si>
  <si>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</si>
  <si>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</si>
  <si>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</si>
  <si>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</si>
  <si>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</si>
  <si>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</si>
  <si>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</si>
  <si>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</si>
  <si>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</si>
  <si>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</si>
  <si>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</si>
  <si>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</si>
  <si>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</si>
  <si>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</si>
  <si>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</si>
  <si>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</si>
  <si>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</si>
  <si>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</si>
  <si>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</si>
  <si>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</si>
  <si>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</si>
  <si>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</si>
  <si>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</si>
  <si>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</si>
  <si>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</si>
  <si>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</si>
  <si>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</si>
  <si>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</si>
  <si>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</si>
  <si>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</si>
  <si>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</si>
  <si>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</si>
  <si>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</si>
  <si>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</si>
  <si>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</si>
  <si>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</si>
  <si>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</si>
  <si>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</si>
  <si>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</si>
  <si>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</si>
  <si>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</si>
  <si>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</si>
  <si>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</si>
  <si>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</si>
  <si>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</si>
  <si>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</si>
  <si>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</si>
  <si>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</si>
  <si>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</si>
  <si>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</si>
  <si>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</si>
  <si>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</si>
  <si>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</si>
  <si>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</si>
  <si>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</si>
  <si>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</si>
  <si>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</si>
  <si>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</si>
  <si>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</si>
  <si>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</si>
  <si>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</si>
  <si>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</si>
  <si>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</si>
  <si>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</si>
  <si>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</si>
  <si>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</si>
  <si>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</si>
  <si>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</si>
  <si>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</si>
  <si>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</si>
  <si>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</si>
  <si>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</si>
  <si>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</si>
  <si>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</si>
  <si>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</si>
  <si>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</si>
  <si>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</si>
  <si>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</si>
  <si>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</si>
  <si>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</si>
  <si>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</si>
  <si>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</si>
  <si>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</si>
  <si>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</si>
  <si>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</si>
  <si>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</si>
  <si>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</si>
  <si>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</si>
  <si>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</si>
  <si>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</si>
  <si>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</si>
  <si>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</si>
  <si>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</si>
  <si>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</si>
  <si>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</si>
  <si>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</si>
  <si>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</si>
  <si>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</si>
  <si>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</si>
  <si>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</si>
  <si>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</si>
  <si>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</si>
  <si>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</si>
  <si>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</si>
  <si>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</si>
  <si>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</si>
  <si>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</si>
  <si>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</si>
  <si>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</si>
  <si>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</si>
  <si>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</si>
  <si>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</si>
  <si>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</si>
  <si>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</si>
  <si>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</si>
  <si>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</si>
  <si>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</si>
  <si>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</si>
  <si>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</si>
  <si>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</si>
  <si>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</si>
  <si>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</si>
  <si>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</si>
  <si>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</si>
  <si>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</si>
  <si>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</si>
  <si>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</si>
  <si>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</si>
  <si>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</si>
  <si>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</si>
  <si>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</si>
  <si>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</si>
  <si>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</si>
  <si>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</si>
  <si>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</si>
  <si>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</si>
  <si>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</si>
  <si>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</si>
  <si>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</si>
  <si>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</si>
  <si>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</si>
  <si>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</si>
  <si>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</si>
  <si>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</si>
  <si>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</si>
  <si>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</si>
  <si>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</si>
  <si>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</si>
  <si>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</si>
  <si>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</si>
  <si>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</si>
  <si>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</si>
  <si>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</si>
  <si>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</si>
  <si>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</si>
  <si>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</si>
  <si>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</si>
  <si>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</si>
  <si>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</si>
  <si>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</si>
  <si>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</si>
  <si>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</si>
  <si>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</si>
  <si>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</si>
  <si>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</si>
  <si>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</si>
  <si>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</si>
  <si>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</si>
  <si>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</si>
  <si>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</si>
  <si>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</si>
  <si>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</si>
  <si>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</si>
  <si>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</si>
  <si>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</si>
  <si>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</si>
  <si>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</si>
  <si>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</si>
  <si>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</si>
  <si>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</si>
  <si>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</si>
  <si>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</si>
  <si>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</si>
  <si>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</si>
  <si>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</si>
  <si>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</si>
  <si>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</si>
  <si>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</si>
  <si>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</si>
  <si>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</si>
  <si>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</si>
  <si>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</si>
  <si>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</si>
  <si>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</si>
  <si>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</si>
  <si>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</si>
  <si>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</si>
  <si>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</si>
  <si>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</si>
  <si>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</si>
  <si>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</si>
  <si>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</si>
  <si>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</si>
  <si>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</si>
  <si>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</si>
  <si>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</si>
  <si>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</si>
  <si>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</si>
  <si>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</si>
  <si>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</si>
  <si>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</si>
  <si>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</si>
  <si>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</si>
  <si>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</si>
  <si>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</si>
  <si>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</si>
  <si>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</si>
  <si>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</si>
  <si>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</si>
  <si>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</si>
  <si>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</si>
  <si>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</si>
  <si>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</si>
  <si>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</si>
  <si>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</si>
  <si>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</si>
  <si>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</si>
  <si>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</si>
  <si>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</si>
  <si>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</si>
  <si>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</si>
  <si>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</si>
  <si>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</si>
  <si>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</si>
  <si>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</si>
  <si>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</si>
  <si>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</si>
  <si>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</si>
  <si>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</si>
  <si>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</si>
  <si>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</si>
  <si>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</si>
  <si>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</si>
  <si>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</si>
  <si>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</si>
  <si>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</si>
  <si>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</si>
  <si>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</si>
  <si>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</si>
  <si>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</si>
  <si>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</si>
  <si>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</si>
  <si>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</si>
  <si>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</si>
  <si>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</si>
  <si>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</si>
  <si>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</si>
  <si>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</si>
  <si>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</si>
  <si>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</si>
  <si>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</si>
  <si>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</si>
  <si>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</si>
  <si>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</si>
  <si>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</si>
  <si>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</si>
  <si>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</si>
  <si>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</si>
  <si>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</si>
  <si>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</si>
  <si>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</si>
  <si>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</si>
  <si>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</si>
  <si>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</si>
  <si>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</si>
  <si>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</si>
  <si>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</si>
  <si>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</si>
  <si>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</si>
  <si>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</si>
  <si>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</si>
  <si>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</si>
  <si>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</si>
  <si>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</si>
  <si>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</si>
  <si>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</si>
  <si>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</si>
  <si>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</si>
  <si>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</si>
  <si>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</si>
  <si>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</si>
  <si>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</si>
  <si>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</si>
  <si>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</si>
  <si>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</si>
  <si>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</si>
  <si>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</si>
  <si>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</si>
  <si>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</si>
  <si>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</si>
  <si>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</si>
  <si>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</si>
  <si>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</si>
  <si>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</si>
  <si>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</si>
  <si>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</si>
  <si>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</si>
  <si>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</si>
  <si>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</si>
  <si>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</si>
  <si>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</si>
  <si>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</si>
  <si>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</si>
  <si>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</si>
  <si>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</si>
  <si>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</si>
  <si>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</si>
  <si>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</si>
  <si>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</si>
  <si>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</si>
  <si>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</si>
  <si>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</si>
  <si>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</si>
  <si>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</si>
  <si>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</si>
  <si>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</si>
  <si>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</si>
  <si>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</si>
  <si>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</si>
  <si>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</si>
  <si>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</si>
  <si>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</si>
  <si>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</si>
  <si>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</si>
  <si>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</si>
  <si>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</si>
  <si>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</si>
  <si>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</si>
  <si>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</si>
  <si>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</si>
  <si>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</si>
  <si>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</si>
  <si>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</si>
  <si>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</si>
  <si>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</si>
  <si>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</si>
  <si>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</si>
  <si>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</si>
  <si>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</si>
  <si>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</si>
  <si>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</si>
  <si>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</si>
  <si>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</si>
  <si>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</si>
  <si>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</si>
  <si>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</si>
  <si>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</si>
  <si>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</si>
  <si>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</si>
  <si>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</si>
  <si>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</si>
  <si>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</si>
  <si>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</si>
  <si>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</si>
  <si>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</si>
  <si>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</si>
  <si>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</si>
  <si>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</si>
  <si>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</si>
  <si>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</si>
  <si>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</si>
  <si>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</si>
  <si>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</si>
  <si>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</si>
  <si>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</si>
  <si>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</si>
  <si>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</si>
  <si>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</si>
  <si>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</si>
  <si>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</si>
  <si>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</si>
  <si>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</si>
  <si>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</si>
  <si>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</si>
  <si>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</si>
  <si>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</si>
  <si>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</si>
  <si>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</si>
  <si>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</si>
  <si>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</si>
  <si>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</si>
  <si>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</si>
  <si>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</si>
  <si>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</si>
  <si>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</si>
  <si>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</si>
  <si>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</si>
  <si>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</si>
  <si>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</si>
  <si>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</si>
  <si>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</si>
  <si>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</si>
  <si>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</si>
  <si>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</si>
  <si>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</si>
  <si>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</si>
  <si>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</si>
  <si>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</si>
  <si>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</si>
  <si>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</si>
  <si>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</si>
  <si>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</si>
  <si>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</si>
  <si>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</si>
  <si>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</si>
  <si>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</si>
  <si>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</si>
  <si>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</si>
  <si>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</si>
  <si>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</si>
  <si>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</si>
  <si>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</si>
  <si>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</si>
  <si>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</si>
  <si>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</si>
  <si>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</si>
  <si>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</si>
  <si>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</si>
  <si>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</si>
  <si>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</si>
  <si>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</si>
  <si>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</si>
  <si>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</si>
  <si>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</si>
  <si>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</si>
  <si>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</si>
  <si>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</si>
  <si>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</si>
  <si>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</si>
  <si>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</si>
  <si>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</si>
  <si>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</si>
  <si>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</si>
  <si>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</si>
  <si>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</si>
  <si>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</si>
  <si>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</si>
  <si>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</si>
  <si>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</si>
  <si>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</si>
  <si>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</si>
  <si>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</si>
  <si>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</si>
  <si>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</si>
  <si>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</si>
  <si>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</si>
  <si>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</si>
  <si>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</si>
  <si>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</si>
  <si>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</si>
  <si>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</si>
  <si>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</si>
  <si>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</si>
  <si>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</si>
  <si>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</si>
  <si>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</si>
  <si>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</si>
  <si>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</si>
  <si>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</si>
  <si>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</si>
  <si>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</si>
  <si>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</si>
  <si>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</si>
  <si>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</si>
  <si>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</si>
  <si>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</si>
  <si>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</si>
  <si>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</si>
  <si>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</si>
  <si>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</si>
  <si>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</si>
  <si>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</si>
  <si>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</si>
  <si>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</si>
  <si>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</si>
  <si>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</si>
  <si>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</si>
  <si>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</si>
  <si>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</si>
  <si>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</si>
  <si>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</si>
  <si>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</si>
  <si>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</si>
  <si>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</si>
  <si>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</si>
  <si>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</si>
  <si>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</si>
  <si>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</si>
  <si>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</si>
  <si>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</si>
  <si>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</si>
  <si>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</si>
  <si>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</si>
  <si>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</si>
  <si>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</si>
  <si>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</si>
  <si>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</si>
  <si>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</si>
  <si>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</si>
  <si>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</si>
  <si>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</si>
  <si>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</si>
  <si>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</si>
  <si>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</si>
  <si>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</si>
  <si>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</si>
  <si>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</si>
  <si>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</si>
  <si>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</si>
  <si>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</si>
  <si>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</si>
  <si>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</si>
  <si>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</si>
  <si>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</si>
  <si>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</si>
  <si>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</si>
  <si>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</si>
  <si>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</si>
  <si>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</si>
  <si>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</si>
  <si>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</si>
  <si>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</si>
  <si>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</si>
  <si>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</si>
  <si>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</si>
  <si>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</si>
  <si>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</si>
  <si>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</si>
  <si>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</si>
  <si>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</si>
  <si>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</si>
  <si>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</si>
  <si>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</si>
  <si>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</si>
  <si>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</si>
  <si>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</si>
  <si>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</si>
  <si>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</si>
  <si>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</si>
  <si>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</si>
  <si>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</si>
  <si>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</si>
  <si>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</si>
  <si>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</si>
  <si>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</si>
  <si>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</si>
  <si>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</si>
  <si>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</si>
  <si>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</si>
  <si>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</si>
  <si>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</si>
  <si>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</si>
  <si>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</si>
  <si>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</si>
  <si>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</si>
  <si>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</si>
  <si>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</si>
  <si>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</si>
  <si>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</si>
  <si>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</si>
  <si>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</si>
  <si>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</si>
  <si>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</si>
  <si>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</si>
  <si>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</si>
  <si>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</si>
  <si>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</si>
  <si>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</si>
  <si>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</si>
  <si>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</si>
  <si>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</si>
  <si>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</si>
  <si>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</si>
  <si>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</si>
  <si>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</si>
  <si>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</si>
  <si>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</si>
  <si>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</si>
  <si>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</si>
  <si>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</si>
  <si>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</si>
  <si>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</si>
  <si>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</si>
  <si>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</si>
  <si>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</si>
  <si>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</si>
  <si>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</si>
  <si>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</si>
  <si>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</si>
  <si>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</si>
  <si>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</si>
  <si>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</si>
  <si>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</si>
  <si>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</si>
  <si>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</si>
  <si>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</si>
  <si>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</si>
  <si>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</si>
  <si>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</si>
  <si>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</si>
  <si>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</si>
  <si>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</si>
  <si>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</si>
  <si>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</si>
  <si>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</si>
  <si>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</si>
  <si>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</si>
  <si>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</si>
  <si>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</si>
  <si>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</si>
  <si>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</si>
  <si>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</si>
  <si>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</si>
  <si>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</si>
  <si>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</si>
  <si>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</si>
  <si>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</si>
  <si>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</si>
  <si>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</si>
  <si>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</si>
  <si>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</si>
  <si>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</si>
  <si>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</si>
  <si>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</si>
  <si>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</si>
  <si>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</si>
  <si>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</si>
  <si>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</si>
  <si>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</si>
  <si>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</si>
  <si>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</si>
  <si>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</si>
  <si>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</si>
  <si>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</si>
  <si>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</si>
  <si>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</si>
  <si>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</si>
  <si>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</si>
  <si>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</si>
  <si>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</si>
  <si>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</si>
  <si>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</si>
  <si>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</si>
  <si>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</si>
  <si>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</si>
  <si>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</si>
  <si>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</si>
  <si>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</si>
  <si>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</si>
  <si>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</si>
  <si>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</si>
  <si>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</si>
  <si>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</si>
  <si>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</si>
  <si>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</si>
  <si>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</si>
  <si>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МО_ТИП</t>
  </si>
  <si>
    <t>REGION_ID</t>
  </si>
  <si>
    <t>REGION_NAME</t>
  </si>
  <si>
    <t>OKTMR_NAME</t>
  </si>
  <si>
    <t>ORG_START_DATE</t>
  </si>
  <si>
    <t>ORG_END_DATE</t>
  </si>
  <si>
    <t>VDET_START_DATE</t>
  </si>
  <si>
    <t>VDET_END_DATE</t>
  </si>
  <si>
    <t>VDET_NAME_LIST</t>
  </si>
  <si>
    <t>VDET_FULL_NAME_LIST</t>
  </si>
  <si>
    <t>2625</t>
  </si>
  <si>
    <t>615250001</t>
  </si>
  <si>
    <t>РСО</t>
  </si>
  <si>
    <t>/Электроэнергетика/Передача ЭЭ/РСО</t>
  </si>
  <si>
    <t>28819374</t>
  </si>
  <si>
    <t>АО "Атомэнергопромсбыт"</t>
  </si>
  <si>
    <t>7725828549</t>
  </si>
  <si>
    <t>772501001</t>
  </si>
  <si>
    <t>06-05-2014 00:00:00</t>
  </si>
  <si>
    <t>Нерегулируемый сбыт</t>
  </si>
  <si>
    <t>/Электроэнергетика/Сбыт ЭЭ/Нерегулируемый сбыт</t>
  </si>
  <si>
    <t>28796046</t>
  </si>
  <si>
    <t>АО "ГТ Энерго"</t>
  </si>
  <si>
    <t>7703806647</t>
  </si>
  <si>
    <t>772801001</t>
  </si>
  <si>
    <t>Комбинированная выработка</t>
  </si>
  <si>
    <t>/Электроэнергетика/Производство ЭЭ/Комбинированная выработка</t>
  </si>
  <si>
    <t>26457273</t>
  </si>
  <si>
    <t>АО "Донэнерго"</t>
  </si>
  <si>
    <t>6163089292</t>
  </si>
  <si>
    <t>616301001</t>
  </si>
  <si>
    <t>26436886</t>
  </si>
  <si>
    <t>АО "Коммунальщик Дона"</t>
  </si>
  <si>
    <t>6166050504</t>
  </si>
  <si>
    <t>616601001</t>
  </si>
  <si>
    <t>26318876</t>
  </si>
  <si>
    <t>АО "Мосэнергосбыт"</t>
  </si>
  <si>
    <t>7736520080</t>
  </si>
  <si>
    <t>997650001</t>
  </si>
  <si>
    <t>26651986</t>
  </si>
  <si>
    <t>АО "Оборонэнерго" Филиал "Южный"</t>
  </si>
  <si>
    <t>7704726225</t>
  </si>
  <si>
    <t>616543001</t>
  </si>
  <si>
    <t>ГП</t>
  </si>
  <si>
    <t>/Электроэнергетика/Сбыт ЭЭ/ГП</t>
  </si>
  <si>
    <t>30814076</t>
  </si>
  <si>
    <t>АО "Транссервисэнерго"</t>
  </si>
  <si>
    <t>7710430593</t>
  </si>
  <si>
    <t>773601001</t>
  </si>
  <si>
    <t>26465362</t>
  </si>
  <si>
    <t>АО "Энергия"</t>
  </si>
  <si>
    <t>6143012100</t>
  </si>
  <si>
    <t>770401001</t>
  </si>
  <si>
    <t>26500047</t>
  </si>
  <si>
    <t>АО "Энергосбытовая компания "Восток"</t>
  </si>
  <si>
    <t>7705424509</t>
  </si>
  <si>
    <t>19-12-2001 00:00:00</t>
  </si>
  <si>
    <t>30386736</t>
  </si>
  <si>
    <t>ЗАО "ГПЗ-Эстейт"</t>
  </si>
  <si>
    <t>6168071411</t>
  </si>
  <si>
    <t>616801001</t>
  </si>
  <si>
    <t>616701001</t>
  </si>
  <si>
    <t>771401001</t>
  </si>
  <si>
    <t>28056565</t>
  </si>
  <si>
    <t>МКП "Ростгорсвет"</t>
  </si>
  <si>
    <t>6164246452</t>
  </si>
  <si>
    <t>616401001</t>
  </si>
  <si>
    <t>22-03-2006 00:00:00</t>
  </si>
  <si>
    <t>26526767</t>
  </si>
  <si>
    <t>МУП "Волгодонская городская электрическая сеть"</t>
  </si>
  <si>
    <t>6143014080</t>
  </si>
  <si>
    <t>614301001</t>
  </si>
  <si>
    <t>26446567</t>
  </si>
  <si>
    <t>МУП "Таганрогэнерго"</t>
  </si>
  <si>
    <t>6154085894</t>
  </si>
  <si>
    <t>615401001</t>
  </si>
  <si>
    <t>26526775</t>
  </si>
  <si>
    <t>ОАО "Аэропорт Ростов-на-Дону"</t>
  </si>
  <si>
    <t>6166011054</t>
  </si>
  <si>
    <t>26799656</t>
  </si>
  <si>
    <t>ОАО "Инжиниринговая компания "АЭМ-технологии"</t>
  </si>
  <si>
    <t>7817311895</t>
  </si>
  <si>
    <t>781701001</t>
  </si>
  <si>
    <t>26322163</t>
  </si>
  <si>
    <t>ОАО "Объединенная энергетическая компания"</t>
  </si>
  <si>
    <t>7810258843</t>
  </si>
  <si>
    <t>781301001</t>
  </si>
  <si>
    <t>26499763</t>
  </si>
  <si>
    <t>ОАО "Российские Железные Дороги"</t>
  </si>
  <si>
    <t>7708503727</t>
  </si>
  <si>
    <t>616745011</t>
  </si>
  <si>
    <t>26446563</t>
  </si>
  <si>
    <t>ОАО "Шахтинский завод Гидропривод"</t>
  </si>
  <si>
    <t>6155010796</t>
  </si>
  <si>
    <t>615501001</t>
  </si>
  <si>
    <t>26449160</t>
  </si>
  <si>
    <t>ОАО "Экспериментальная ТЭС"</t>
  </si>
  <si>
    <t>6148012030</t>
  </si>
  <si>
    <t>614801001</t>
  </si>
  <si>
    <t>Комбинированная выработка :: Некомбинированная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</si>
  <si>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</si>
  <si>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26837653</t>
  </si>
  <si>
    <t>ОАО ГК «ТНС энерго»</t>
  </si>
  <si>
    <t>7705541227</t>
  </si>
  <si>
    <t>770201001</t>
  </si>
  <si>
    <t>26557691</t>
  </si>
  <si>
    <t>ОАО Нижноватомэнергосбыт</t>
  </si>
  <si>
    <t>5260099456</t>
  </si>
  <si>
    <t>616302002</t>
  </si>
  <si>
    <t>30894589</t>
  </si>
  <si>
    <t>ОБЩЕСТВО С ОГРАНИЧЕННОЙ ОТВЕТСТВЕННОСТЬЮ "СПЕЦ-ЭНЕРГО"</t>
  </si>
  <si>
    <t>6167133640</t>
  </si>
  <si>
    <t>22-03-2017 00:00:00</t>
  </si>
  <si>
    <t>30894585</t>
  </si>
  <si>
    <t>ОБЩЕСТВО С ОГРАНИЧЕННОЙ ОТВЕТСТВЕННОСТЬЮ "ТАГАНРОГСКАЯ ЭНЕРГЕТИЧЕСКАЯ КОМПАНИЯ"</t>
  </si>
  <si>
    <t>6154139772</t>
  </si>
  <si>
    <t>28056573</t>
  </si>
  <si>
    <t>ООО "Агро-Маркет"</t>
  </si>
  <si>
    <t>6163080892</t>
  </si>
  <si>
    <t>611101001</t>
  </si>
  <si>
    <t>30897159</t>
  </si>
  <si>
    <t>ООО "Волгодонская тепловая генерация"</t>
  </si>
  <si>
    <t>6143088300</t>
  </si>
  <si>
    <t>01-01-2017 00:00:00</t>
  </si>
  <si>
    <t>Нерегулируемый сбыт :: 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</si>
  <si>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</t>
  </si>
  <si>
    <t>7736186950</t>
  </si>
  <si>
    <t>26613700</t>
  </si>
  <si>
    <t>ООО "Гарант Энерго"</t>
  </si>
  <si>
    <t>7709782777</t>
  </si>
  <si>
    <t>770901001</t>
  </si>
  <si>
    <t>26465370</t>
  </si>
  <si>
    <t>ООО "Горизонт-Энерго"</t>
  </si>
  <si>
    <t>6161031473</t>
  </si>
  <si>
    <t>616101001</t>
  </si>
  <si>
    <t>27546170</t>
  </si>
  <si>
    <t>ООО "Горизонт-Энергосбыт"</t>
  </si>
  <si>
    <t>6161044659</t>
  </si>
  <si>
    <t>27567281</t>
  </si>
  <si>
    <t>ООО "ДОНЭКС"</t>
  </si>
  <si>
    <t>6145010317</t>
  </si>
  <si>
    <t>614501001</t>
  </si>
  <si>
    <t>30386768</t>
  </si>
  <si>
    <t>ООО "ДСК"</t>
  </si>
  <si>
    <t>6154563903</t>
  </si>
  <si>
    <t>01-12-2015 00:00:00</t>
  </si>
  <si>
    <t>30852540</t>
  </si>
  <si>
    <t>ООО "Диагональ"</t>
  </si>
  <si>
    <t>6163145839</t>
  </si>
  <si>
    <t>22-11-2016 00:00:00</t>
  </si>
  <si>
    <t>26427401</t>
  </si>
  <si>
    <t>ООО "Дизаж М"</t>
  </si>
  <si>
    <t>7728587330</t>
  </si>
  <si>
    <t>26555536</t>
  </si>
  <si>
    <t>ООО "Донэнерготранзит"</t>
  </si>
  <si>
    <t>6163075726</t>
  </si>
  <si>
    <t>27855290</t>
  </si>
  <si>
    <t>ООО "Инженерные изыскания"</t>
  </si>
  <si>
    <t>1103029229</t>
  </si>
  <si>
    <t>352801001</t>
  </si>
  <si>
    <t>14-01-2004 00:00:00</t>
  </si>
  <si>
    <t>30880351</t>
  </si>
  <si>
    <t>ООО "КЭС"</t>
  </si>
  <si>
    <t>6147039216</t>
  </si>
  <si>
    <t>614701001</t>
  </si>
  <si>
    <t>09-02-2017 00:00:00</t>
  </si>
  <si>
    <t>231101001</t>
  </si>
  <si>
    <t>770501001</t>
  </si>
  <si>
    <t>26525135</t>
  </si>
  <si>
    <t>ООО "ЛУКОЙЛ-Ростовэнерго"</t>
  </si>
  <si>
    <t>6164288981</t>
  </si>
  <si>
    <t>Нерегулируемый сбыт :: Комбинированная выработка :: Некомбинированная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</si>
  <si>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</si>
  <si>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26764871</t>
  </si>
  <si>
    <t>ООО "ЛУКОЙЛ-Экоэнерго"</t>
  </si>
  <si>
    <t>3015087458</t>
  </si>
  <si>
    <t>26515847</t>
  </si>
  <si>
    <t>ООО "МЕЧЕЛ-ЭНЕРГО"</t>
  </si>
  <si>
    <t>7722245108</t>
  </si>
  <si>
    <t>31077220</t>
  </si>
  <si>
    <t>ООО "МТС ЭНЕРГО"</t>
  </si>
  <si>
    <t>9709006506</t>
  </si>
  <si>
    <t>31183534</t>
  </si>
  <si>
    <t>ООО "МЭС"</t>
  </si>
  <si>
    <t>6102068263</t>
  </si>
  <si>
    <t>610201001</t>
  </si>
  <si>
    <t>28147378</t>
  </si>
  <si>
    <t>ООО "МагнитЭнерго"</t>
  </si>
  <si>
    <t>7715902899</t>
  </si>
  <si>
    <t>231001001</t>
  </si>
  <si>
    <t>27066276</t>
  </si>
  <si>
    <t>ООО "МеталлЭнергоРесурс"</t>
  </si>
  <si>
    <t>6113016980</t>
  </si>
  <si>
    <t>616201001</t>
  </si>
  <si>
    <t>30387234</t>
  </si>
  <si>
    <t>ООО "ПК-ЭНЕРГО"</t>
  </si>
  <si>
    <t>6154135810</t>
  </si>
  <si>
    <t>01-01-2016 00:00:00</t>
  </si>
  <si>
    <t>30894567</t>
  </si>
  <si>
    <t>ООО "ПРОМЭЛЕКТРОСЕТЬ"</t>
  </si>
  <si>
    <t>6143088237</t>
  </si>
  <si>
    <t>20-03-2017 00:00:00</t>
  </si>
  <si>
    <t>27567300</t>
  </si>
  <si>
    <t>ООО "ПримЭнерго"</t>
  </si>
  <si>
    <t>6123022171</t>
  </si>
  <si>
    <t>612301001</t>
  </si>
  <si>
    <t>26465382</t>
  </si>
  <si>
    <t>ООО "РАДИУС"</t>
  </si>
  <si>
    <t>6154083590</t>
  </si>
  <si>
    <t>26318850</t>
  </si>
  <si>
    <t>ООО "РГМЭК"</t>
  </si>
  <si>
    <t>6229054695</t>
  </si>
  <si>
    <t>26416221</t>
  </si>
  <si>
    <t>ООО "РН-Энерго"</t>
  </si>
  <si>
    <t>7706525041</t>
  </si>
  <si>
    <t>02-05-2012 00:00:00</t>
  </si>
  <si>
    <t>28136276</t>
  </si>
  <si>
    <t>ООО "РСК"</t>
  </si>
  <si>
    <t>6154130160</t>
  </si>
  <si>
    <t>19-12-2000 00:00:00</t>
  </si>
  <si>
    <t>28460109</t>
  </si>
  <si>
    <t>ООО "РЭТ"</t>
  </si>
  <si>
    <t>6102041166</t>
  </si>
  <si>
    <t>26448728</t>
  </si>
  <si>
    <t>ООО "Ростсельмашэнерго"</t>
  </si>
  <si>
    <t>6166047727</t>
  </si>
  <si>
    <t>РСО :: Некомбинированная выработка</t>
  </si>
  <si>
    <t>/Электроэнергетика/Передача ЭЭ/РСО :: /Электроэнергетика/Производство ЭЭ/Некомбинированная выработка</t>
  </si>
  <si>
    <t>27016835</t>
  </si>
  <si>
    <t>ООО "Ростсельмашэнергосбыт"</t>
  </si>
  <si>
    <t>6166055647</t>
  </si>
  <si>
    <t>26406211</t>
  </si>
  <si>
    <t>ООО "Русэнергоресурс"</t>
  </si>
  <si>
    <t>7706288496</t>
  </si>
  <si>
    <t>770601001</t>
  </si>
  <si>
    <t>26502786</t>
  </si>
  <si>
    <t>ООО "Русэнергосбыт"</t>
  </si>
  <si>
    <t>7706284124</t>
  </si>
  <si>
    <t>31095969</t>
  </si>
  <si>
    <t>ООО "ТГК-2 Энергосбыт"</t>
  </si>
  <si>
    <t>7604193710</t>
  </si>
  <si>
    <t>290101001</t>
  </si>
  <si>
    <t>18-04-2018 00:00:00</t>
  </si>
  <si>
    <t>27805201</t>
  </si>
  <si>
    <t>ООО "Трансэнергопром"</t>
  </si>
  <si>
    <t>7731411714</t>
  </si>
  <si>
    <t>08-08-2012 00:00:00</t>
  </si>
  <si>
    <t>26448923</t>
  </si>
  <si>
    <t>ООО "Фирма "Ток"</t>
  </si>
  <si>
    <t>6150016240</t>
  </si>
  <si>
    <t>615001001</t>
  </si>
  <si>
    <t>28175700</t>
  </si>
  <si>
    <t>ООО "Центрэнерго"</t>
  </si>
  <si>
    <t>7703728269</t>
  </si>
  <si>
    <t>770301001</t>
  </si>
  <si>
    <t>26449191</t>
  </si>
  <si>
    <t>ООО "Шахтинская ГТЭС"</t>
  </si>
  <si>
    <t>6155043551</t>
  </si>
  <si>
    <t>30794770</t>
  </si>
  <si>
    <t>ООО "ЭНЕРГОСЕТЬ-Р"</t>
  </si>
  <si>
    <t>6165197913</t>
  </si>
  <si>
    <t>01-05-2016 00:00:00</t>
  </si>
  <si>
    <t>26801575</t>
  </si>
  <si>
    <t>ООО "ЭПМ-Энерго"</t>
  </si>
  <si>
    <t>7709756784</t>
  </si>
  <si>
    <t>772001001</t>
  </si>
  <si>
    <t>10-09-2007 00:00:00</t>
  </si>
  <si>
    <t>27016832</t>
  </si>
  <si>
    <t>ООО "Электросбыт"</t>
  </si>
  <si>
    <t>6143060337</t>
  </si>
  <si>
    <t>27611004</t>
  </si>
  <si>
    <t>ООО "ЭнергоЭффективность"</t>
  </si>
  <si>
    <t>7706704202</t>
  </si>
  <si>
    <t>616343001</t>
  </si>
  <si>
    <t>26318816</t>
  </si>
  <si>
    <t>ООО "Энерголинк"</t>
  </si>
  <si>
    <t>7727223010</t>
  </si>
  <si>
    <t>27618219</t>
  </si>
  <si>
    <t>ООО "Энергосбытовая компания "ИнтерЭрго"</t>
  </si>
  <si>
    <t>7710430628</t>
  </si>
  <si>
    <t>770701001</t>
  </si>
  <si>
    <t>28882064</t>
  </si>
  <si>
    <t>ООО "Энергосервис"</t>
  </si>
  <si>
    <t>6162064792</t>
  </si>
  <si>
    <t>31183521</t>
  </si>
  <si>
    <t>6143087508</t>
  </si>
  <si>
    <t>26-07-2018 00:00:00</t>
  </si>
  <si>
    <t>28494405</t>
  </si>
  <si>
    <t>ООО "Энергосистема"</t>
  </si>
  <si>
    <t>7715887873</t>
  </si>
  <si>
    <t>30832972</t>
  </si>
  <si>
    <t>771588787</t>
  </si>
  <si>
    <t>30987353</t>
  </si>
  <si>
    <t>ООО "Энерготранзит"</t>
  </si>
  <si>
    <t>6168088415</t>
  </si>
  <si>
    <t>619501001</t>
  </si>
  <si>
    <t>26465372</t>
  </si>
  <si>
    <t>ООО "Энерготранс"</t>
  </si>
  <si>
    <t>6155921809</t>
  </si>
  <si>
    <t>28796695</t>
  </si>
  <si>
    <t>ООО «ЭНЕРГОПРОГРЕСС»</t>
  </si>
  <si>
    <t>6163132011</t>
  </si>
  <si>
    <t>04-10-2013 00:00:00</t>
  </si>
  <si>
    <t>30401674</t>
  </si>
  <si>
    <t>ОП "КурскАтомЭнергоСбыт" АО "АтомЭнергоСбыт"</t>
  </si>
  <si>
    <t>7704228075</t>
  </si>
  <si>
    <t>463245001</t>
  </si>
  <si>
    <t>26324422</t>
  </si>
  <si>
    <t>Открытое акционерное общество "ГТ-ТЭЦ Энерго"</t>
  </si>
  <si>
    <t>7703311228</t>
  </si>
  <si>
    <t>27051140</t>
  </si>
  <si>
    <t>ПАО "ОГК-2"</t>
  </si>
  <si>
    <t>2607018122</t>
  </si>
  <si>
    <t>260701001</t>
  </si>
  <si>
    <t>09-03-2005 00:00:00</t>
  </si>
  <si>
    <t>Некомбинированная выработка</t>
  </si>
  <si>
    <t>/Электроэнергетика/Производство ЭЭ/Некомбинированная выработка</t>
  </si>
  <si>
    <t>27332164</t>
  </si>
  <si>
    <t>ПАО "Таганрогский авиационный научно-технический комплекс им. Г.М.Бериева"</t>
  </si>
  <si>
    <t>6154028021</t>
  </si>
  <si>
    <t>27954259</t>
  </si>
  <si>
    <t>ПАО "ФСК ЕЭС"</t>
  </si>
  <si>
    <t>4716016979</t>
  </si>
  <si>
    <t>997450001</t>
  </si>
  <si>
    <t>ФСК</t>
  </si>
  <si>
    <t>/Электроэнергетика/Передача ЭЭ/ФСК</t>
  </si>
  <si>
    <t>26465384</t>
  </si>
  <si>
    <t>ПАО «ТНС энерго Ростов-на-Дону»</t>
  </si>
  <si>
    <t>6168002922</t>
  </si>
  <si>
    <t>27670503</t>
  </si>
  <si>
    <t>Ростовская дистанция гражданских сооружений</t>
  </si>
  <si>
    <t>616745017</t>
  </si>
  <si>
    <t>26518665</t>
  </si>
  <si>
    <t>Саратовский филиал ООО "Газпром энерго"</t>
  </si>
  <si>
    <t>17-04-2006 00:00:00</t>
  </si>
  <si>
    <t>30906887</t>
  </si>
  <si>
    <t>Свердловский филиал ООО "ЕЭС-Гарант"</t>
  </si>
  <si>
    <t>5024173259</t>
  </si>
  <si>
    <t>667043001</t>
  </si>
  <si>
    <t>27652503</t>
  </si>
  <si>
    <t>Свердловский филиал ООО "ЕЭС.Гарант"</t>
  </si>
  <si>
    <t>5024104671</t>
  </si>
  <si>
    <t>26322297</t>
  </si>
  <si>
    <t>Северо-Кавказский филиал ООО "Газпром энерго"</t>
  </si>
  <si>
    <t>263602001</t>
  </si>
  <si>
    <t>27-07-1998 00:00:00</t>
  </si>
  <si>
    <t>27188394</t>
  </si>
  <si>
    <t>Филиал  "Северо-Кавказский"  АО "Оборонэнерго"</t>
  </si>
  <si>
    <t>263243001</t>
  </si>
  <si>
    <t>30-04-2009 00:00:00</t>
  </si>
  <si>
    <t>27666876</t>
  </si>
  <si>
    <t>Филиал АО "Концерн Росэнергоатом" Ростовская атомная станция</t>
  </si>
  <si>
    <t>7721632827</t>
  </si>
  <si>
    <t>614343002</t>
  </si>
  <si>
    <t>26449347</t>
  </si>
  <si>
    <t>Филиал ПАО "ОГК-2" Новочеркасская ГРЭС</t>
  </si>
  <si>
    <t>615043001</t>
  </si>
  <si>
    <t>26516027</t>
  </si>
  <si>
    <t>филиал ПАО "МРСК Юга"-"Ростовэнерго"</t>
  </si>
  <si>
    <t>6164266561</t>
  </si>
  <si>
    <t>616402001</t>
  </si>
  <si>
    <t>92141725</t>
  </si>
  <si>
    <t>60236853001</t>
  </si>
  <si>
    <t>346870, Ростовская область, Неклиновский район, село Приморка, переулок Дачный, 17в</t>
  </si>
  <si>
    <t>Тихомиров Николай Петрович</t>
  </si>
  <si>
    <t>88634725076</t>
  </si>
  <si>
    <t>Юрченко Ольга Борисовна</t>
  </si>
  <si>
    <t>88634431463</t>
  </si>
  <si>
    <t>Тукало Татьяна Борисовна</t>
  </si>
  <si>
    <t xml:space="preserve">делопроизводитель </t>
  </si>
  <si>
    <t>primenergo@bk.ru</t>
  </si>
  <si>
    <t>24.09.2018 13:57:45</t>
  </si>
  <si>
    <t>25.09.2018 08:48:23</t>
  </si>
  <si>
    <t>1.4.1</t>
  </si>
  <si>
    <t>25.09.2018 09:26:15</t>
  </si>
  <si>
    <t>25.09.2018 09:27:05</t>
  </si>
  <si>
    <t>25.09.2018 09:44:29</t>
  </si>
  <si>
    <t>19.10.2018 08:59:31</t>
  </si>
  <si>
    <t>31196757</t>
  </si>
  <si>
    <t>ООО "ТЭСК"</t>
  </si>
  <si>
    <t>6155077712</t>
  </si>
  <si>
    <t>22.10.2018 11:14:04</t>
  </si>
  <si>
    <t>22.10.2018 14:27:20</t>
  </si>
  <si>
    <t>18.11.2018 16:28:46</t>
  </si>
  <si>
    <t>26594646</t>
  </si>
  <si>
    <t>АО "КМА-Энергосбыт"</t>
  </si>
  <si>
    <t>4633013798</t>
  </si>
  <si>
    <t>18.11.2018 16:34:33</t>
  </si>
  <si>
    <t>21.12.2018 13:00:05</t>
  </si>
  <si>
    <t>623401001</t>
  </si>
  <si>
    <t>31222114</t>
  </si>
  <si>
    <t>ООО "ЮгСтройМонтаж"</t>
  </si>
  <si>
    <t>6163156069</t>
  </si>
  <si>
    <t>28544300</t>
  </si>
  <si>
    <t>ООО "Югстрой-Электросеть"</t>
  </si>
  <si>
    <t>2311172038</t>
  </si>
  <si>
    <t>Дата последнего обновления реестра МР/МО:_x000D_21.12.2018 13:00:11</t>
  </si>
  <si>
    <t>24.12.2018 10:21:31</t>
  </si>
  <si>
    <t>24.12.2018 10:52:22</t>
  </si>
  <si>
    <t>24.12.2018 14:49:53</t>
  </si>
  <si>
    <t>22.01.2019 12:12:22</t>
  </si>
  <si>
    <t>22.02.2019 13:38:09</t>
  </si>
  <si>
    <t>19.03.2019 14:47:44</t>
  </si>
  <si>
    <t>614143001</t>
  </si>
  <si>
    <t>463350001</t>
  </si>
  <si>
    <t>31288485</t>
  </si>
  <si>
    <t>ООО "Второй Ветропарк ФРВ"</t>
  </si>
  <si>
    <t>7703445912</t>
  </si>
  <si>
    <t>31239172</t>
  </si>
  <si>
    <t>ООО "ЮСК"</t>
  </si>
  <si>
    <t>6164119253</t>
  </si>
  <si>
    <t>31-12-2018 00:00:00</t>
  </si>
  <si>
    <t>645243001</t>
  </si>
  <si>
    <t>Дата последнего обновления реестра организаций: 19.03.2019 14:47:53</t>
  </si>
  <si>
    <t xml:space="preserve">Объем сальдированного перетока электроэнергии между ООО "Примэнерго" и ПАО "МРСК Юга"-"Ростовэнерго" по  акту разногласиий составляет 1260 449 кВт ч.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</si>
</sst>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_-* #,##0.00[$€-1]_-;\-* #,##0.00[$€-1]_-;_-* &quot;-&quot;??[$€-1]_-"/>
    <numFmt numFmtId="166" formatCode="#,##0.0000"/>
    <numFmt numFmtId="167" formatCode="#,##0.0"/>
    <numFmt numFmtId="168" formatCode="#,##0.000"/>
  </numFmts>
  <fonts count="72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8"/>
      <name val="Verdan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indexed="63"/>
      <name val="Tahoma"/>
      <family val="2"/>
      <charset val="204"/>
    </font>
    <font>
      <sz val="11"/>
      <color indexed="63"/>
      <name val="Tahoma"/>
      <family val="2"/>
      <charset val="204"/>
    </font>
    <font>
      <u/>
      <sz val="20"/>
      <color indexed="63"/>
      <name val="Tahoma"/>
      <family val="2"/>
      <charset val="204"/>
    </font>
    <font>
      <sz val="10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sz val="9"/>
      <color indexed="9"/>
      <name val="Tahoma"/>
      <family val="2"/>
      <charset val="204"/>
    </font>
    <font>
      <b/>
      <u/>
      <sz val="9"/>
      <color indexed="63"/>
      <name val="Tahoma"/>
      <family val="2"/>
      <charset val="204"/>
    </font>
    <font>
      <sz val="11"/>
      <color indexed="63"/>
      <name val="Marlett"/>
      <charset val="2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2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9"/>
      <color theme="1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</fonts>
  <fills count="4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Down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55"/>
      </bottom>
      <diagonal/>
    </border>
  </borders>
  <cellStyleXfs count="104">
    <xf numFmtId="0" fontId="0" fillId="0" borderId="0">
      <alignment horizontal="left" vertical="center"/>
    </xf>
    <xf numFmtId="0" fontId="10" fillId="0" borderId="0"/>
    <xf numFmtId="165" fontId="10" fillId="0" borderId="0"/>
    <xf numFmtId="0" fontId="12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20" fillId="0" borderId="1" applyNumberFormat="0" applyAlignment="0">
      <protection locked="0"/>
    </xf>
    <xf numFmtId="164" fontId="13" fillId="0" borderId="0" applyFont="0" applyFill="0" applyBorder="0" applyAlignment="0" applyProtection="0"/>
    <xf numFmtId="167" fontId="2" fillId="2" borderId="0">
      <protection locked="0"/>
    </xf>
    <xf numFmtId="0" fontId="14" fillId="0" borderId="0" applyFill="0" applyBorder="0" applyProtection="0">
      <alignment vertical="center"/>
    </xf>
    <xf numFmtId="168" fontId="2" fillId="2" borderId="0">
      <protection locked="0"/>
    </xf>
    <xf numFmtId="166" fontId="2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4" fillId="4" borderId="2" applyNumberFormat="0">
      <alignment horizontal="center" vertical="center"/>
    </xf>
    <xf numFmtId="0" fontId="7" fillId="5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3" fillId="0" borderId="3" applyBorder="0">
      <alignment horizontal="center" vertical="center" wrapText="1"/>
    </xf>
    <xf numFmtId="49" fontId="2" fillId="0" borderId="0" applyBorder="0">
      <alignment vertical="top"/>
    </xf>
    <xf numFmtId="0" fontId="51" fillId="0" borderId="0"/>
    <xf numFmtId="0" fontId="51" fillId="0" borderId="0"/>
    <xf numFmtId="0" fontId="2" fillId="0" borderId="0">
      <alignment horizontal="left" vertical="center"/>
    </xf>
    <xf numFmtId="0" fontId="22" fillId="6" borderId="0" applyNumberFormat="0" applyBorder="0" applyAlignment="0">
      <alignment horizontal="left" vertical="center"/>
    </xf>
    <xf numFmtId="49" fontId="2" fillId="6" borderId="0" applyBorder="0">
      <alignment vertical="top"/>
    </xf>
    <xf numFmtId="49" fontId="2" fillId="0" borderId="0" applyBorder="0">
      <alignment vertical="top"/>
    </xf>
    <xf numFmtId="0" fontId="11" fillId="0" borderId="0"/>
    <xf numFmtId="49" fontId="2" fillId="0" borderId="0" applyBorder="0">
      <alignment vertical="top"/>
    </xf>
    <xf numFmtId="0" fontId="11" fillId="0" borderId="0"/>
    <xf numFmtId="0" fontId="2" fillId="0" borderId="0">
      <alignment horizontal="lef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9" fontId="2" fillId="0" borderId="0" applyBorder="0">
      <alignment vertical="top"/>
    </xf>
    <xf numFmtId="0" fontId="21" fillId="0" borderId="0"/>
    <xf numFmtId="0" fontId="9" fillId="0" borderId="0"/>
    <xf numFmtId="0" fontId="53" fillId="0" borderId="0" applyNumberFormat="0" applyFill="0" applyBorder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6" fillId="0" borderId="18" applyNumberFormat="0" applyFill="0" applyAlignment="0" applyProtection="0"/>
    <xf numFmtId="0" fontId="56" fillId="0" borderId="0" applyNumberFormat="0" applyFill="0" applyBorder="0" applyAlignment="0" applyProtection="0"/>
    <xf numFmtId="0" fontId="57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19" applyNumberFormat="0" applyAlignment="0" applyProtection="0"/>
    <xf numFmtId="0" fontId="61" fillId="18" borderId="20" applyNumberFormat="0" applyAlignment="0" applyProtection="0"/>
    <xf numFmtId="0" fontId="62" fillId="0" borderId="21" applyNumberFormat="0" applyFill="0" applyAlignment="0" applyProtection="0"/>
    <xf numFmtId="0" fontId="63" fillId="19" borderId="22" applyNumberFormat="0" applyAlignment="0" applyProtection="0"/>
    <xf numFmtId="0" fontId="64" fillId="0" borderId="0" applyNumberFormat="0" applyFill="0" applyBorder="0" applyAlignment="0" applyProtection="0"/>
    <xf numFmtId="0" fontId="2" fillId="20" borderId="23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67" fillId="44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Fill="0" applyBorder="0" applyAlignment="0" applyProtection="0">
      <alignment horizontal="left" vertical="center"/>
    </xf>
    <xf numFmtId="0" fontId="69" fillId="0" borderId="0"/>
  </cellStyleXfs>
  <cellXfs count="311">
    <xf numFmtId="0" fontId="0" fillId="0" borderId="0" xfId="0">
      <alignment horizontal="left" vertical="center"/>
    </xf>
    <xf numFmtId="49" fontId="0" fillId="0" borderId="0" xfId="0" applyNumberFormat="1">
      <alignment horizontal="left" vertical="center"/>
    </xf>
    <xf numFmtId="0" fontId="51" fillId="8" borderId="0" xfId="38" applyFill="1" applyProtection="1"/>
    <xf numFmtId="0" fontId="51" fillId="0" borderId="0" xfId="38"/>
    <xf numFmtId="0" fontId="51" fillId="0" borderId="0" xfId="39" applyProtection="1"/>
    <xf numFmtId="49" fontId="2" fillId="0" borderId="0" xfId="37">
      <alignment vertical="top"/>
    </xf>
    <xf numFmtId="0" fontId="31" fillId="0" borderId="0" xfId="0" applyFont="1" applyAlignment="1"/>
    <xf numFmtId="0" fontId="0" fillId="0" borderId="0" xfId="0" applyAlignment="1"/>
    <xf numFmtId="49" fontId="2" fillId="0" borderId="0" xfId="48" applyNumberFormat="1" applyFont="1" applyAlignment="1" applyProtection="1">
      <alignment vertical="center"/>
    </xf>
    <xf numFmtId="0" fontId="32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31" fillId="0" borderId="0" xfId="38" applyFont="1" applyAlignment="1">
      <alignment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right" vertical="center" wrapText="1" inden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 wrapText="1" indent="1"/>
    </xf>
    <xf numFmtId="0" fontId="34" fillId="0" borderId="0" xfId="0" applyFont="1" applyAlignment="1" applyProtection="1">
      <alignment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36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right" vertical="center" wrapText="1" indent="1"/>
    </xf>
    <xf numFmtId="0" fontId="34" fillId="0" borderId="0" xfId="0" applyFont="1" applyAlignment="1" applyProtection="1">
      <alignment horizontal="left" vertical="center" wrapText="1" indent="1"/>
    </xf>
    <xf numFmtId="49" fontId="2" fillId="0" borderId="0" xfId="48" applyNumberFormat="1" applyFont="1" applyFill="1" applyAlignment="1" applyProtection="1">
      <alignment vertical="center"/>
    </xf>
    <xf numFmtId="0" fontId="34" fillId="0" borderId="0" xfId="51" applyFont="1" applyFill="1" applyBorder="1" applyAlignment="1" applyProtection="1">
      <alignment vertical="center"/>
    </xf>
    <xf numFmtId="0" fontId="37" fillId="0" borderId="0" xfId="51" applyFont="1" applyBorder="1" applyAlignment="1" applyProtection="1">
      <alignment horizontal="center" vertical="center" wrapText="1"/>
    </xf>
    <xf numFmtId="0" fontId="34" fillId="0" borderId="0" xfId="51" applyFont="1" applyAlignment="1" applyProtection="1">
      <alignment vertical="center"/>
    </xf>
    <xf numFmtId="0" fontId="35" fillId="0" borderId="0" xfId="51" applyFont="1" applyAlignment="1" applyProtection="1">
      <alignment horizontal="center" vertical="center"/>
    </xf>
    <xf numFmtId="0" fontId="34" fillId="0" borderId="0" xfId="44" applyFont="1"/>
    <xf numFmtId="0" fontId="34" fillId="0" borderId="4" xfId="0" applyFont="1" applyBorder="1" applyAlignment="1" applyProtection="1">
      <alignment horizontal="right" vertical="center" wrapText="1" indent="1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left" vertical="center" wrapText="1" indent="1"/>
    </xf>
    <xf numFmtId="0" fontId="38" fillId="0" borderId="0" xfId="31" applyNumberFormat="1" applyFont="1" applyFill="1" applyAlignment="1" applyProtection="1">
      <alignment wrapText="1"/>
    </xf>
    <xf numFmtId="49" fontId="39" fillId="0" borderId="0" xfId="42" applyFont="1" applyFill="1" applyAlignment="1" applyProtection="1">
      <alignment wrapText="1"/>
    </xf>
    <xf numFmtId="49" fontId="39" fillId="0" borderId="0" xfId="42" applyFont="1" applyFill="1" applyAlignment="1" applyProtection="1">
      <alignment vertical="center" wrapText="1"/>
    </xf>
    <xf numFmtId="49" fontId="40" fillId="0" borderId="0" xfId="42" applyFont="1" applyFill="1" applyBorder="1" applyAlignment="1" applyProtection="1">
      <alignment wrapText="1"/>
    </xf>
    <xf numFmtId="0" fontId="41" fillId="0" borderId="0" xfId="42" applyNumberFormat="1" applyFont="1" applyFill="1" applyAlignment="1" applyProtection="1">
      <alignment vertical="top"/>
    </xf>
    <xf numFmtId="49" fontId="34" fillId="0" borderId="0" xfId="42" applyFont="1" applyFill="1" applyAlignment="1" applyProtection="1">
      <alignment vertical="top" wrapText="1"/>
    </xf>
    <xf numFmtId="49" fontId="39" fillId="0" borderId="0" xfId="42" applyFont="1" applyFill="1" applyBorder="1" applyAlignment="1" applyProtection="1">
      <alignment wrapText="1"/>
    </xf>
    <xf numFmtId="49" fontId="41" fillId="9" borderId="0" xfId="42" applyFont="1" applyFill="1" applyBorder="1" applyAlignment="1">
      <alignment wrapText="1"/>
    </xf>
    <xf numFmtId="49" fontId="42" fillId="9" borderId="0" xfId="42" applyFont="1" applyFill="1" applyBorder="1" applyAlignment="1">
      <alignment horizontal="left" vertical="center" wrapText="1"/>
    </xf>
    <xf numFmtId="0" fontId="41" fillId="0" borderId="0" xfId="23" applyFont="1" applyFill="1" applyBorder="1" applyAlignment="1" applyProtection="1">
      <alignment horizontal="right" vertical="top" wrapText="1"/>
    </xf>
    <xf numFmtId="49" fontId="41" fillId="0" borderId="0" xfId="42" applyFont="1" applyFill="1" applyBorder="1" applyAlignment="1" applyProtection="1">
      <alignment vertical="top" wrapText="1"/>
    </xf>
    <xf numFmtId="49" fontId="35" fillId="9" borderId="0" xfId="32" applyNumberFormat="1" applyFont="1" applyFill="1" applyBorder="1" applyAlignment="1" applyProtection="1">
      <alignment wrapText="1"/>
    </xf>
    <xf numFmtId="49" fontId="35" fillId="9" borderId="0" xfId="32" applyNumberFormat="1" applyFont="1" applyFill="1" applyBorder="1" applyAlignment="1" applyProtection="1">
      <alignment horizontal="left" wrapText="1"/>
    </xf>
    <xf numFmtId="49" fontId="41" fillId="9" borderId="0" xfId="42" applyFont="1" applyFill="1" applyBorder="1" applyAlignment="1">
      <alignment horizontal="right" wrapText="1"/>
    </xf>
    <xf numFmtId="0" fontId="25" fillId="0" borderId="0" xfId="44" applyFont="1" applyAlignment="1" applyProtection="1">
      <alignment horizontal="center" vertical="center"/>
    </xf>
    <xf numFmtId="0" fontId="2" fillId="0" borderId="0" xfId="44" applyFont="1" applyProtection="1"/>
    <xf numFmtId="0" fontId="25" fillId="9" borderId="0" xfId="44" applyFont="1" applyFill="1" applyBorder="1" applyAlignment="1" applyProtection="1">
      <alignment horizontal="center" vertical="center"/>
    </xf>
    <xf numFmtId="49" fontId="2" fillId="0" borderId="6" xfId="44" applyNumberFormat="1" applyFont="1" applyFill="1" applyBorder="1" applyAlignment="1" applyProtection="1">
      <alignment horizontal="left" vertical="center" wrapText="1"/>
    </xf>
    <xf numFmtId="0" fontId="34" fillId="0" borderId="0" xfId="44" applyFont="1" applyProtection="1"/>
    <xf numFmtId="0" fontId="43" fillId="9" borderId="0" xfId="44" applyFont="1" applyFill="1" applyBorder="1" applyAlignment="1" applyProtection="1">
      <alignment horizontal="center" vertical="center"/>
    </xf>
    <xf numFmtId="0" fontId="34" fillId="9" borderId="0" xfId="44" applyFont="1" applyFill="1" applyBorder="1" applyProtection="1"/>
    <xf numFmtId="0" fontId="34" fillId="9" borderId="5" xfId="49" applyFont="1" applyFill="1" applyBorder="1" applyAlignment="1" applyProtection="1">
      <alignment horizontal="center" vertical="center" wrapText="1"/>
    </xf>
    <xf numFmtId="0" fontId="34" fillId="0" borderId="5" xfId="36" applyFont="1" applyFill="1" applyBorder="1" applyAlignment="1" applyProtection="1">
      <alignment horizontal="center" vertical="center" wrapText="1"/>
    </xf>
    <xf numFmtId="0" fontId="44" fillId="9" borderId="6" xfId="44" applyFont="1" applyFill="1" applyBorder="1" applyAlignment="1" applyProtection="1">
      <alignment horizontal="center" vertical="center"/>
    </xf>
    <xf numFmtId="0" fontId="27" fillId="9" borderId="0" xfId="44" applyFont="1" applyFill="1" applyBorder="1" applyAlignment="1" applyProtection="1">
      <alignment horizontal="center" vertical="center"/>
    </xf>
    <xf numFmtId="0" fontId="35" fillId="0" borderId="0" xfId="51" applyFont="1" applyFill="1" applyBorder="1" applyAlignment="1" applyProtection="1">
      <alignment horizontal="center" vertical="center"/>
    </xf>
    <xf numFmtId="0" fontId="34" fillId="0" borderId="0" xfId="51" applyFont="1" applyBorder="1" applyAlignment="1" applyProtection="1">
      <alignment vertical="center"/>
    </xf>
    <xf numFmtId="0" fontId="34" fillId="0" borderId="0" xfId="51" applyNumberFormat="1" applyFont="1" applyAlignment="1" applyProtection="1">
      <alignment vertical="center"/>
    </xf>
    <xf numFmtId="0" fontId="34" fillId="0" borderId="0" xfId="50" applyFont="1" applyAlignment="1" applyProtection="1">
      <alignment vertical="center"/>
    </xf>
    <xf numFmtId="49" fontId="34" fillId="0" borderId="0" xfId="51" applyNumberFormat="1" applyFont="1" applyAlignment="1" applyProtection="1">
      <alignment vertical="center"/>
    </xf>
    <xf numFmtId="0" fontId="35" fillId="0" borderId="0" xfId="51" applyFont="1" applyBorder="1" applyAlignment="1" applyProtection="1">
      <alignment horizontal="right" vertical="center"/>
    </xf>
    <xf numFmtId="49" fontId="34" fillId="0" borderId="0" xfId="37" applyFont="1" applyAlignment="1" applyProtection="1">
      <alignment vertical="center"/>
    </xf>
    <xf numFmtId="0" fontId="34" fillId="0" borderId="0" xfId="51" applyFont="1" applyFill="1" applyBorder="1" applyAlignment="1" applyProtection="1">
      <alignment horizontal="center" vertical="center" wrapText="1"/>
    </xf>
    <xf numFmtId="0" fontId="45" fillId="0" borderId="0" xfId="56" applyNumberFormat="1" applyFont="1" applyFill="1" applyBorder="1" applyAlignment="1" applyProtection="1">
      <alignment horizontal="left" vertical="center"/>
    </xf>
    <xf numFmtId="0" fontId="34" fillId="0" borderId="0" xfId="37" applyNumberFormat="1" applyFont="1" applyAlignment="1">
      <alignment vertical="center"/>
    </xf>
    <xf numFmtId="0" fontId="34" fillId="0" borderId="4" xfId="56" applyFont="1" applyFill="1" applyBorder="1" applyAlignment="1" applyProtection="1">
      <alignment vertical="center"/>
    </xf>
    <xf numFmtId="0" fontId="42" fillId="0" borderId="7" xfId="35" applyFont="1" applyFill="1" applyBorder="1" applyAlignment="1" applyProtection="1">
      <alignment vertical="center"/>
    </xf>
    <xf numFmtId="0" fontId="45" fillId="0" borderId="4" xfId="56" applyFont="1" applyBorder="1" applyAlignment="1">
      <alignment horizontal="left" vertical="center"/>
    </xf>
    <xf numFmtId="49" fontId="2" fillId="0" borderId="0" xfId="37" applyProtection="1">
      <alignment vertical="top"/>
    </xf>
    <xf numFmtId="0" fontId="42" fillId="0" borderId="0" xfId="42" applyNumberFormat="1" applyFont="1" applyFill="1" applyAlignment="1" applyProtection="1">
      <alignment horizontal="left" vertical="center" wrapText="1"/>
    </xf>
    <xf numFmtId="0" fontId="34" fillId="0" borderId="7" xfId="51" applyFont="1" applyBorder="1" applyAlignment="1" applyProtection="1">
      <alignment vertical="center"/>
    </xf>
    <xf numFmtId="0" fontId="34" fillId="0" borderId="8" xfId="51" applyFont="1" applyBorder="1" applyAlignment="1" applyProtection="1">
      <alignment vertical="center"/>
    </xf>
    <xf numFmtId="49" fontId="34" fillId="0" borderId="0" xfId="37" applyFont="1" applyBorder="1" applyAlignment="1" applyProtection="1">
      <alignment vertical="center"/>
    </xf>
    <xf numFmtId="49" fontId="34" fillId="0" borderId="8" xfId="37" applyFont="1" applyBorder="1" applyAlignment="1" applyProtection="1">
      <alignment vertical="center"/>
    </xf>
    <xf numFmtId="49" fontId="34" fillId="0" borderId="9" xfId="37" applyFont="1" applyBorder="1" applyAlignment="1">
      <alignment horizontal="center" vertical="center" wrapText="1"/>
    </xf>
    <xf numFmtId="0" fontId="34" fillId="0" borderId="8" xfId="51" applyFont="1" applyFill="1" applyBorder="1" applyAlignment="1" applyProtection="1">
      <alignment vertical="center"/>
    </xf>
    <xf numFmtId="0" fontId="34" fillId="0" borderId="7" xfId="51" applyFont="1" applyFill="1" applyBorder="1" applyAlignment="1" applyProtection="1">
      <alignment horizontal="center" vertical="center" wrapText="1"/>
    </xf>
    <xf numFmtId="0" fontId="51" fillId="0" borderId="0" xfId="38" applyBorder="1"/>
    <xf numFmtId="0" fontId="34" fillId="9" borderId="10" xfId="44" applyFont="1" applyFill="1" applyBorder="1" applyAlignment="1" applyProtection="1">
      <alignment horizontal="center" vertical="center"/>
    </xf>
    <xf numFmtId="0" fontId="41" fillId="0" borderId="0" xfId="46" applyFont="1" applyFill="1" applyAlignment="1" applyProtection="1">
      <alignment vertical="center"/>
    </xf>
    <xf numFmtId="0" fontId="41" fillId="0" borderId="0" xfId="46" applyFont="1" applyFill="1" applyAlignment="1" applyProtection="1">
      <alignment horizontal="left" vertical="center"/>
    </xf>
    <xf numFmtId="0" fontId="41" fillId="0" borderId="0" xfId="46" applyFont="1" applyAlignment="1" applyProtection="1">
      <alignment vertical="center"/>
    </xf>
    <xf numFmtId="0" fontId="41" fillId="0" borderId="0" xfId="46" applyFont="1" applyAlignment="1" applyProtection="1">
      <alignment vertical="center" wrapText="1"/>
    </xf>
    <xf numFmtId="0" fontId="41" fillId="0" borderId="0" xfId="46" applyFont="1" applyAlignment="1" applyProtection="1">
      <alignment horizontal="center" vertical="center" wrapText="1"/>
    </xf>
    <xf numFmtId="0" fontId="41" fillId="0" borderId="0" xfId="46" applyFont="1" applyFill="1" applyAlignment="1" applyProtection="1">
      <alignment vertical="center" wrapText="1"/>
    </xf>
    <xf numFmtId="0" fontId="41" fillId="0" borderId="0" xfId="46" applyNumberFormat="1" applyFont="1" applyFill="1" applyAlignment="1" applyProtection="1">
      <alignment vertical="center"/>
    </xf>
    <xf numFmtId="0" fontId="41" fillId="0" borderId="0" xfId="46" applyFont="1" applyBorder="1" applyAlignment="1" applyProtection="1">
      <alignment vertical="center" wrapText="1"/>
    </xf>
    <xf numFmtId="0" fontId="34" fillId="0" borderId="0" xfId="47" applyFont="1" applyBorder="1" applyAlignment="1" applyProtection="1">
      <alignment horizontal="right" vertical="center"/>
    </xf>
    <xf numFmtId="0" fontId="42" fillId="0" borderId="0" xfId="46" applyFont="1" applyBorder="1" applyAlignment="1" applyProtection="1">
      <alignment vertical="center" wrapText="1"/>
    </xf>
    <xf numFmtId="0" fontId="42" fillId="0" borderId="0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 wrapText="1"/>
    </xf>
    <xf numFmtId="0" fontId="41" fillId="9" borderId="0" xfId="48" applyFont="1" applyFill="1" applyBorder="1" applyAlignment="1" applyProtection="1">
      <alignment vertical="center" wrapText="1"/>
    </xf>
    <xf numFmtId="0" fontId="41" fillId="9" borderId="7" xfId="48" applyFont="1" applyFill="1" applyBorder="1" applyAlignment="1" applyProtection="1">
      <alignment vertical="center" wrapText="1"/>
    </xf>
    <xf numFmtId="0" fontId="42" fillId="9" borderId="0" xfId="48" applyFont="1" applyFill="1" applyBorder="1" applyAlignment="1" applyProtection="1">
      <alignment vertical="center" wrapText="1"/>
    </xf>
    <xf numFmtId="0" fontId="34" fillId="9" borderId="0" xfId="47" applyFont="1" applyFill="1" applyBorder="1" applyAlignment="1" applyProtection="1">
      <alignment horizontal="right" vertical="center" wrapText="1" indent="1"/>
    </xf>
    <xf numFmtId="0" fontId="34" fillId="7" borderId="9" xfId="47" applyFont="1" applyFill="1" applyBorder="1" applyAlignment="1" applyProtection="1">
      <alignment horizontal="center" vertical="center"/>
    </xf>
    <xf numFmtId="0" fontId="42" fillId="9" borderId="8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/>
    </xf>
    <xf numFmtId="14" fontId="41" fillId="9" borderId="0" xfId="55" applyNumberFormat="1" applyFont="1" applyFill="1" applyBorder="1" applyAlignment="1" applyProtection="1">
      <alignment horizontal="center" vertical="center"/>
    </xf>
    <xf numFmtId="0" fontId="41" fillId="9" borderId="0" xfId="55" applyNumberFormat="1" applyFont="1" applyFill="1" applyBorder="1" applyAlignment="1" applyProtection="1">
      <alignment horizontal="center" vertical="center" wrapText="1"/>
    </xf>
    <xf numFmtId="0" fontId="34" fillId="9" borderId="0" xfId="55" applyNumberFormat="1" applyFont="1" applyFill="1" applyBorder="1" applyAlignment="1" applyProtection="1">
      <alignment horizontal="center" vertical="center" wrapText="1"/>
    </xf>
    <xf numFmtId="0" fontId="41" fillId="9" borderId="7" xfId="55" applyNumberFormat="1" applyFont="1" applyFill="1" applyBorder="1" applyAlignment="1" applyProtection="1">
      <alignment horizontal="center" wrapText="1"/>
    </xf>
    <xf numFmtId="0" fontId="41" fillId="9" borderId="0" xfId="46" applyFont="1" applyFill="1" applyBorder="1" applyAlignment="1" applyProtection="1">
      <alignment horizontal="center" vertical="center" wrapText="1"/>
    </xf>
    <xf numFmtId="49" fontId="41" fillId="0" borderId="0" xfId="54" applyFont="1" applyProtection="1">
      <alignment vertical="top"/>
    </xf>
    <xf numFmtId="0" fontId="34" fillId="11" borderId="9" xfId="47" applyFont="1" applyFill="1" applyBorder="1" applyAlignment="1" applyProtection="1">
      <alignment horizontal="center" vertical="center"/>
      <protection locked="0"/>
    </xf>
    <xf numFmtId="0" fontId="41" fillId="9" borderId="8" xfId="48" applyFont="1" applyFill="1" applyBorder="1" applyAlignment="1" applyProtection="1">
      <alignment horizontal="left" vertical="center" wrapText="1"/>
    </xf>
    <xf numFmtId="0" fontId="41" fillId="0" borderId="0" xfId="48" applyFont="1" applyFill="1" applyBorder="1" applyAlignment="1" applyProtection="1">
      <alignment horizontal="center" vertical="center" wrapText="1"/>
    </xf>
    <xf numFmtId="0" fontId="41" fillId="9" borderId="8" xfId="48" applyFont="1" applyFill="1" applyBorder="1" applyAlignment="1" applyProtection="1">
      <alignment horizontal="center" vertical="center" wrapText="1"/>
    </xf>
    <xf numFmtId="49" fontId="41" fillId="9" borderId="0" xfId="55" applyNumberFormat="1" applyFont="1" applyFill="1" applyBorder="1" applyAlignment="1" applyProtection="1">
      <alignment horizontal="center" vertical="center" wrapText="1"/>
    </xf>
    <xf numFmtId="14" fontId="41" fillId="9" borderId="7" xfId="55" applyNumberFormat="1" applyFont="1" applyFill="1" applyBorder="1" applyAlignment="1" applyProtection="1">
      <alignment horizontal="center" vertical="center" wrapText="1"/>
    </xf>
    <xf numFmtId="14" fontId="41" fillId="9" borderId="0" xfId="55" applyNumberFormat="1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 wrapText="1"/>
    </xf>
    <xf numFmtId="49" fontId="41" fillId="0" borderId="0" xfId="54" applyFont="1" applyAlignment="1" applyProtection="1">
      <alignment horizontal="center" vertical="center"/>
    </xf>
    <xf numFmtId="49" fontId="34" fillId="7" borderId="9" xfId="47" applyNumberFormat="1" applyFont="1" applyFill="1" applyBorder="1" applyAlignment="1" applyProtection="1">
      <alignment horizontal="center" vertical="center" wrapText="1"/>
    </xf>
    <xf numFmtId="14" fontId="41" fillId="9" borderId="8" xfId="55" applyNumberFormat="1" applyFont="1" applyFill="1" applyBorder="1" applyAlignment="1" applyProtection="1">
      <alignment horizontal="center" vertical="center" wrapText="1"/>
    </xf>
    <xf numFmtId="0" fontId="41" fillId="9" borderId="8" xfId="46" applyFont="1" applyFill="1" applyBorder="1" applyAlignment="1" applyProtection="1">
      <alignment horizontal="center" vertical="center" wrapText="1"/>
    </xf>
    <xf numFmtId="49" fontId="41" fillId="9" borderId="7" xfId="55" applyNumberFormat="1" applyFont="1" applyFill="1" applyBorder="1" applyAlignment="1" applyProtection="1">
      <alignment horizontal="center" vertical="center" wrapText="1"/>
    </xf>
    <xf numFmtId="49" fontId="34" fillId="11" borderId="9" xfId="47" applyNumberFormat="1" applyFont="1" applyFill="1" applyBorder="1" applyAlignment="1" applyProtection="1">
      <alignment horizontal="center" vertical="center" wrapText="1"/>
      <protection locked="0"/>
    </xf>
    <xf numFmtId="0" fontId="34" fillId="9" borderId="0" xfId="47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/>
    </xf>
    <xf numFmtId="49" fontId="34" fillId="9" borderId="0" xfId="47" applyNumberFormat="1" applyFont="1" applyFill="1" applyBorder="1" applyAlignment="1" applyProtection="1">
      <alignment horizontal="right" vertical="center" wrapText="1" indent="1"/>
    </xf>
    <xf numFmtId="49" fontId="41" fillId="0" borderId="0" xfId="55" applyNumberFormat="1" applyFont="1" applyFill="1" applyBorder="1" applyAlignment="1" applyProtection="1">
      <alignment horizontal="left" vertical="center"/>
    </xf>
    <xf numFmtId="49" fontId="41" fillId="0" borderId="0" xfId="55" applyNumberFormat="1" applyFont="1" applyFill="1" applyBorder="1" applyAlignment="1" applyProtection="1">
      <alignment horizontal="center" vertical="center" wrapText="1"/>
    </xf>
    <xf numFmtId="0" fontId="41" fillId="9" borderId="0" xfId="48" applyFont="1" applyFill="1" applyBorder="1" applyAlignment="1" applyProtection="1">
      <alignment horizontal="center" vertical="center" wrapText="1"/>
    </xf>
    <xf numFmtId="49" fontId="34" fillId="0" borderId="0" xfId="42" applyFont="1" applyFill="1" applyBorder="1" applyAlignment="1" applyProtection="1">
      <alignment vertical="top" wrapText="1"/>
    </xf>
    <xf numFmtId="0" fontId="41" fillId="0" borderId="0" xfId="42" applyNumberFormat="1" applyFont="1" applyFill="1" applyBorder="1" applyAlignment="1" applyProtection="1">
      <alignment horizontal="left" vertical="top" wrapText="1"/>
    </xf>
    <xf numFmtId="49" fontId="34" fillId="0" borderId="8" xfId="42" applyFont="1" applyFill="1" applyBorder="1" applyAlignment="1" applyProtection="1">
      <alignment vertical="top" wrapText="1"/>
    </xf>
    <xf numFmtId="49" fontId="41" fillId="0" borderId="9" xfId="42" applyFont="1" applyFill="1" applyBorder="1" applyAlignment="1" applyProtection="1">
      <alignment wrapText="1"/>
    </xf>
    <xf numFmtId="49" fontId="41" fillId="0" borderId="7" xfId="42" applyFont="1" applyFill="1" applyBorder="1" applyAlignment="1" applyProtection="1">
      <alignment wrapText="1"/>
    </xf>
    <xf numFmtId="49" fontId="41" fillId="9" borderId="9" xfId="42" applyFont="1" applyFill="1" applyBorder="1" applyAlignment="1">
      <alignment wrapText="1"/>
    </xf>
    <xf numFmtId="49" fontId="41" fillId="9" borderId="7" xfId="42" applyFont="1" applyFill="1" applyBorder="1" applyAlignment="1">
      <alignment wrapText="1"/>
    </xf>
    <xf numFmtId="49" fontId="46" fillId="9" borderId="7" xfId="42" applyFont="1" applyFill="1" applyBorder="1" applyAlignment="1" applyProtection="1">
      <alignment vertical="center" wrapText="1"/>
    </xf>
    <xf numFmtId="49" fontId="39" fillId="0" borderId="8" xfId="42" applyFont="1" applyFill="1" applyBorder="1" applyAlignment="1" applyProtection="1">
      <alignment wrapText="1"/>
    </xf>
    <xf numFmtId="49" fontId="42" fillId="0" borderId="0" xfId="42" applyFont="1" applyFill="1" applyBorder="1" applyAlignment="1" applyProtection="1">
      <alignment horizontal="left" vertical="center" wrapText="1"/>
    </xf>
    <xf numFmtId="49" fontId="41" fillId="9" borderId="8" xfId="42" applyFont="1" applyFill="1" applyBorder="1" applyAlignment="1">
      <alignment wrapText="1"/>
    </xf>
    <xf numFmtId="49" fontId="46" fillId="9" borderId="0" xfId="42" applyFont="1" applyFill="1" applyBorder="1" applyAlignment="1" applyProtection="1">
      <alignment vertical="center" wrapText="1"/>
    </xf>
    <xf numFmtId="49" fontId="46" fillId="9" borderId="0" xfId="42" applyFont="1" applyFill="1" applyBorder="1" applyAlignment="1" applyProtection="1">
      <alignment horizontal="center" vertical="center" wrapText="1"/>
    </xf>
    <xf numFmtId="49" fontId="42" fillId="9" borderId="8" xfId="42" applyFont="1" applyFill="1" applyBorder="1" applyAlignment="1">
      <alignment horizontal="left" vertical="center" wrapText="1"/>
    </xf>
    <xf numFmtId="49" fontId="42" fillId="9" borderId="4" xfId="42" applyFont="1" applyFill="1" applyBorder="1" applyAlignment="1">
      <alignment horizontal="left" vertical="center" wrapText="1"/>
    </xf>
    <xf numFmtId="49" fontId="34" fillId="11" borderId="9" xfId="41" applyNumberFormat="1" applyFont="1" applyFill="1" applyBorder="1" applyAlignment="1" applyProtection="1">
      <alignment horizontal="center" vertical="center" wrapText="1"/>
      <protection locked="0"/>
    </xf>
    <xf numFmtId="49" fontId="34" fillId="0" borderId="9" xfId="41" applyNumberFormat="1" applyFont="1" applyFill="1" applyBorder="1" applyAlignment="1" applyProtection="1">
      <alignment horizontal="center" vertical="center" wrapText="1"/>
    </xf>
    <xf numFmtId="49" fontId="39" fillId="0" borderId="11" xfId="42" applyFont="1" applyFill="1" applyBorder="1" applyAlignment="1" applyProtection="1">
      <alignment wrapText="1"/>
    </xf>
    <xf numFmtId="49" fontId="42" fillId="0" borderId="4" xfId="42" applyFont="1" applyFill="1" applyBorder="1" applyAlignment="1" applyProtection="1">
      <alignment horizontal="left" vertical="center" wrapText="1"/>
    </xf>
    <xf numFmtId="49" fontId="42" fillId="9" borderId="11" xfId="42" applyFont="1" applyFill="1" applyBorder="1" applyAlignment="1">
      <alignment horizontal="left" vertical="center" wrapText="1"/>
    </xf>
    <xf numFmtId="49" fontId="46" fillId="9" borderId="4" xfId="42" applyFont="1" applyFill="1" applyBorder="1" applyAlignment="1" applyProtection="1">
      <alignment vertical="center" wrapText="1"/>
    </xf>
    <xf numFmtId="49" fontId="34" fillId="12" borderId="9" xfId="41" applyNumberFormat="1" applyFont="1" applyFill="1" applyBorder="1" applyAlignment="1" applyProtection="1">
      <alignment horizontal="center" vertical="center" wrapText="1"/>
    </xf>
    <xf numFmtId="49" fontId="34" fillId="7" borderId="9" xfId="41" applyNumberFormat="1" applyFont="1" applyFill="1" applyBorder="1" applyAlignment="1" applyProtection="1">
      <alignment horizontal="center" vertical="center" wrapText="1"/>
    </xf>
    <xf numFmtId="0" fontId="34" fillId="0" borderId="0" xfId="37" applyNumberFormat="1" applyFont="1">
      <alignment vertical="top"/>
    </xf>
    <xf numFmtId="0" fontId="45" fillId="0" borderId="0" xfId="0" applyNumberFormat="1" applyFont="1">
      <alignment horizontal="left" vertical="center"/>
    </xf>
    <xf numFmtId="49" fontId="2" fillId="0" borderId="0" xfId="37" applyFont="1" applyProtection="1">
      <alignment vertical="top"/>
    </xf>
    <xf numFmtId="0" fontId="20" fillId="0" borderId="0" xfId="51" applyFont="1" applyProtection="1"/>
    <xf numFmtId="0" fontId="20" fillId="0" borderId="0" xfId="51" applyFont="1" applyBorder="1" applyAlignment="1" applyProtection="1">
      <alignment horizontal="center" vertical="center"/>
    </xf>
    <xf numFmtId="0" fontId="20" fillId="0" borderId="0" xfId="51" applyFont="1" applyBorder="1" applyProtection="1"/>
    <xf numFmtId="0" fontId="20" fillId="0" borderId="12" xfId="51" applyFont="1" applyBorder="1" applyProtection="1"/>
    <xf numFmtId="0" fontId="20" fillId="0" borderId="0" xfId="51" applyFont="1" applyAlignment="1" applyProtection="1">
      <alignment horizontal="left" vertical="center"/>
    </xf>
    <xf numFmtId="0" fontId="20" fillId="0" borderId="0" xfId="51" applyFont="1" applyAlignment="1" applyProtection="1">
      <alignment vertical="center"/>
    </xf>
    <xf numFmtId="0" fontId="3" fillId="0" borderId="0" xfId="0" applyFont="1">
      <alignment horizontal="left" vertical="center"/>
    </xf>
    <xf numFmtId="0" fontId="34" fillId="9" borderId="5" xfId="47" applyFont="1" applyFill="1" applyBorder="1" applyAlignment="1" applyProtection="1">
      <alignment horizontal="center" vertical="center" wrapText="1"/>
    </xf>
    <xf numFmtId="0" fontId="41" fillId="0" borderId="0" xfId="23" applyFont="1" applyFill="1" applyBorder="1" applyAlignment="1" applyProtection="1">
      <alignment horizontal="left" vertical="top" wrapText="1"/>
    </xf>
    <xf numFmtId="49" fontId="41" fillId="0" borderId="0" xfId="16" applyNumberFormat="1" applyFont="1" applyBorder="1" applyAlignment="1" applyProtection="1">
      <alignment vertical="center" wrapText="1"/>
    </xf>
    <xf numFmtId="0" fontId="41" fillId="0" borderId="0" xfId="23" applyFont="1" applyFill="1" applyBorder="1" applyAlignment="1" applyProtection="1">
      <alignment vertical="top" wrapText="1"/>
    </xf>
    <xf numFmtId="49" fontId="38" fillId="0" borderId="0" xfId="33" applyNumberFormat="1" applyFont="1" applyFill="1" applyBorder="1" applyAlignment="1" applyProtection="1">
      <alignment vertical="top" wrapText="1"/>
    </xf>
    <xf numFmtId="0" fontId="41" fillId="9" borderId="0" xfId="42" applyNumberFormat="1" applyFont="1" applyFill="1" applyBorder="1" applyAlignment="1">
      <alignment vertical="center" wrapText="1"/>
    </xf>
    <xf numFmtId="49" fontId="2" fillId="0" borderId="0" xfId="43" applyNumberFormat="1" applyFont="1" applyProtection="1">
      <alignment vertical="top"/>
    </xf>
    <xf numFmtId="49" fontId="2" fillId="0" borderId="0" xfId="45">
      <alignment vertical="top"/>
    </xf>
    <xf numFmtId="0" fontId="0" fillId="13" borderId="9" xfId="48" applyNumberFormat="1" applyFont="1" applyFill="1" applyBorder="1" applyAlignment="1" applyProtection="1">
      <alignment horizontal="center" vertical="center" wrapText="1"/>
    </xf>
    <xf numFmtId="0" fontId="30" fillId="0" borderId="0" xfId="46" applyFont="1" applyFill="1" applyAlignment="1" applyProtection="1">
      <alignment vertical="center"/>
    </xf>
    <xf numFmtId="0" fontId="30" fillId="0" borderId="0" xfId="46" applyFont="1" applyFill="1" applyAlignment="1" applyProtection="1">
      <alignment horizontal="left" vertical="center"/>
    </xf>
    <xf numFmtId="0" fontId="48" fillId="0" borderId="0" xfId="46" applyFont="1" applyAlignment="1" applyProtection="1">
      <alignment vertical="center"/>
    </xf>
    <xf numFmtId="0" fontId="20" fillId="0" borderId="0" xfId="46" applyFont="1" applyAlignment="1" applyProtection="1">
      <alignment vertical="center" wrapText="1"/>
    </xf>
    <xf numFmtId="49" fontId="49" fillId="0" borderId="13" xfId="0" applyNumberFormat="1" applyFont="1" applyFill="1" applyBorder="1" applyAlignment="1" applyProtection="1">
      <alignment horizontal="left"/>
    </xf>
    <xf numFmtId="0" fontId="20" fillId="0" borderId="13" xfId="46" applyFont="1" applyBorder="1" applyAlignment="1" applyProtection="1">
      <alignment vertical="center" wrapText="1"/>
    </xf>
    <xf numFmtId="0" fontId="20" fillId="0" borderId="0" xfId="46" applyFont="1" applyAlignment="1" applyProtection="1">
      <alignment horizontal="center" vertical="center" wrapText="1"/>
    </xf>
    <xf numFmtId="49" fontId="49" fillId="0" borderId="14" xfId="0" applyNumberFormat="1" applyFont="1" applyFill="1" applyBorder="1" applyAlignment="1" applyProtection="1">
      <alignment horizontal="left" vertical="center"/>
    </xf>
    <xf numFmtId="0" fontId="20" fillId="0" borderId="14" xfId="46" applyFont="1" applyBorder="1" applyAlignment="1" applyProtection="1">
      <alignment vertical="center" wrapText="1"/>
    </xf>
    <xf numFmtId="0" fontId="52" fillId="0" borderId="0" xfId="46" applyFont="1" applyFill="1" applyBorder="1" applyAlignment="1" applyProtection="1">
      <alignment vertical="center" wrapText="1"/>
    </xf>
    <xf numFmtId="49" fontId="34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34" fillId="9" borderId="5" xfId="47" applyFont="1" applyFill="1" applyBorder="1" applyAlignment="1" applyProtection="1">
      <alignment horizontal="center" vertical="center"/>
    </xf>
    <xf numFmtId="0" fontId="2" fillId="0" borderId="0" xfId="40">
      <alignment horizontal="left" vertical="center"/>
    </xf>
    <xf numFmtId="0" fontId="0" fillId="0" borderId="0" xfId="0">
      <alignment horizontal="left" vertical="center"/>
    </xf>
    <xf numFmtId="0" fontId="0" fillId="0" borderId="0" xfId="0">
      <alignment horizontal="left" vertical="center"/>
    </xf>
    <xf numFmtId="0" fontId="30" fillId="9" borderId="0" xfId="55" applyNumberFormat="1" applyFont="1" applyFill="1" applyBorder="1" applyAlignment="1" applyProtection="1">
      <alignment horizontal="center" vertical="center" wrapText="1"/>
    </xf>
    <xf numFmtId="0" fontId="20" fillId="9" borderId="0" xfId="55" applyNumberFormat="1" applyFont="1" applyFill="1" applyBorder="1" applyAlignment="1" applyProtection="1">
      <alignment horizontal="center" vertical="center" wrapText="1"/>
    </xf>
    <xf numFmtId="49" fontId="20" fillId="9" borderId="7" xfId="55" applyNumberFormat="1" applyFont="1" applyFill="1" applyBorder="1" applyAlignment="1" applyProtection="1">
      <alignment horizontal="center" vertical="center" wrapText="1"/>
    </xf>
    <xf numFmtId="0" fontId="20" fillId="9" borderId="0" xfId="46" applyFont="1" applyFill="1" applyBorder="1" applyAlignment="1" applyProtection="1">
      <alignment horizontal="center" vertical="center" wrapText="1"/>
    </xf>
    <xf numFmtId="0" fontId="0" fillId="9" borderId="0" xfId="47" applyFont="1" applyFill="1" applyBorder="1" applyAlignment="1" applyProtection="1">
      <alignment horizontal="right" vertical="center" wrapText="1" indent="1"/>
    </xf>
    <xf numFmtId="0" fontId="28" fillId="11" borderId="9" xfId="47" applyFont="1" applyFill="1" applyBorder="1" applyAlignment="1" applyProtection="1">
      <alignment horizontal="center" vertical="center"/>
      <protection locked="0"/>
    </xf>
    <xf numFmtId="0" fontId="20" fillId="9" borderId="8" xfId="46" applyFont="1" applyFill="1" applyBorder="1" applyAlignment="1" applyProtection="1">
      <alignment horizontal="center" vertical="center" wrapText="1"/>
    </xf>
    <xf numFmtId="0" fontId="2" fillId="9" borderId="0" xfId="47" applyFont="1" applyFill="1" applyBorder="1" applyAlignment="1" applyProtection="1">
      <alignment horizontal="right" vertical="center" wrapText="1" indent="1"/>
    </xf>
    <xf numFmtId="49" fontId="2" fillId="9" borderId="5" xfId="47" applyNumberFormat="1" applyFont="1" applyFill="1" applyBorder="1" applyAlignment="1" applyProtection="1">
      <alignment horizontal="center" vertical="center" wrapText="1"/>
    </xf>
    <xf numFmtId="49" fontId="0" fillId="11" borderId="9" xfId="48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vertical="center"/>
    </xf>
    <xf numFmtId="49" fontId="30" fillId="0" borderId="0" xfId="55" applyNumberFormat="1" applyFont="1" applyFill="1" applyBorder="1" applyAlignment="1" applyProtection="1">
      <alignment horizontal="left" vertical="center"/>
    </xf>
    <xf numFmtId="49" fontId="20" fillId="9" borderId="0" xfId="55" applyNumberFormat="1" applyFont="1" applyFill="1" applyBorder="1" applyAlignment="1" applyProtection="1">
      <alignment horizontal="center" vertical="center" wrapText="1"/>
    </xf>
    <xf numFmtId="49" fontId="0" fillId="9" borderId="0" xfId="47" applyNumberFormat="1" applyFont="1" applyFill="1" applyBorder="1" applyAlignment="1" applyProtection="1">
      <alignment horizontal="right" vertical="center" wrapText="1" indent="1"/>
    </xf>
    <xf numFmtId="49" fontId="0" fillId="7" borderId="5" xfId="47" applyNumberFormat="1" applyFont="1" applyFill="1" applyBorder="1" applyAlignment="1" applyProtection="1">
      <alignment horizontal="center" vertical="center" wrapText="1"/>
    </xf>
    <xf numFmtId="0" fontId="28" fillId="9" borderId="0" xfId="47" applyFont="1" applyFill="1" applyBorder="1" applyAlignment="1" applyProtection="1">
      <alignment horizontal="right" vertical="center" wrapText="1" indent="1"/>
    </xf>
    <xf numFmtId="0" fontId="29" fillId="0" borderId="0" xfId="56" applyNumberFormat="1" applyFont="1" applyFill="1" applyBorder="1" applyAlignment="1" applyProtection="1">
      <alignment horizontal="left" vertical="center"/>
    </xf>
    <xf numFmtId="0" fontId="28" fillId="9" borderId="0" xfId="42" applyNumberFormat="1" applyFont="1" applyFill="1" applyBorder="1" applyAlignment="1">
      <alignment vertical="center" wrapText="1"/>
    </xf>
    <xf numFmtId="49" fontId="34" fillId="7" borderId="5" xfId="47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49" fontId="34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center" vertical="center" wrapText="1"/>
    </xf>
    <xf numFmtId="49" fontId="28" fillId="0" borderId="9" xfId="37" applyFont="1" applyBorder="1" applyAlignment="1">
      <alignment horizontal="left" vertical="center" wrapText="1" indent="2"/>
    </xf>
    <xf numFmtId="166" fontId="34" fillId="0" borderId="9" xfId="37" applyNumberFormat="1" applyFont="1" applyFill="1" applyBorder="1" applyAlignment="1" applyProtection="1">
      <alignment horizontal="right" vertical="center"/>
    </xf>
    <xf numFmtId="49" fontId="28" fillId="0" borderId="9" xfId="37" applyFont="1" applyBorder="1" applyAlignment="1">
      <alignment horizontal="left" vertical="center" wrapText="1" indent="3"/>
    </xf>
    <xf numFmtId="49" fontId="28" fillId="0" borderId="9" xfId="37" applyFont="1" applyBorder="1" applyAlignment="1">
      <alignment horizontal="left" vertical="center" wrapText="1" indent="4"/>
    </xf>
    <xf numFmtId="0" fontId="26" fillId="45" borderId="25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center" vertical="top"/>
    </xf>
    <xf numFmtId="166" fontId="34" fillId="0" borderId="7" xfId="37" applyNumberFormat="1" applyFont="1" applyFill="1" applyBorder="1" applyAlignment="1" applyProtection="1">
      <alignment horizontal="right" vertical="center"/>
    </xf>
    <xf numFmtId="0" fontId="26" fillId="45" borderId="10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left" vertical="center" indent="1"/>
    </xf>
    <xf numFmtId="0" fontId="1" fillId="8" borderId="0" xfId="38" applyFont="1" applyFill="1" applyProtection="1"/>
    <xf numFmtId="0" fontId="34" fillId="0" borderId="0" xfId="51" applyFont="1" applyAlignment="1" applyProtection="1">
      <alignment horizontal="left" vertical="center" indent="1"/>
    </xf>
    <xf numFmtId="0" fontId="2" fillId="0" borderId="0" xfId="44" applyFont="1" applyAlignment="1" applyProtection="1">
      <alignment horizontal="left" indent="1"/>
    </xf>
    <xf numFmtId="0" fontId="28" fillId="0" borderId="10" xfId="37" applyNumberFormat="1" applyFont="1" applyBorder="1" applyAlignment="1">
      <alignment horizontal="center" vertical="center" wrapText="1"/>
    </xf>
    <xf numFmtId="0" fontId="28" fillId="11" borderId="5" xfId="47" applyFont="1" applyFill="1" applyBorder="1" applyAlignment="1" applyProtection="1">
      <alignment horizontal="center" vertical="center"/>
      <protection locked="0"/>
    </xf>
    <xf numFmtId="0" fontId="69" fillId="0" borderId="0" xfId="103"/>
    <xf numFmtId="49" fontId="69" fillId="0" borderId="0" xfId="103" applyNumberFormat="1"/>
    <xf numFmtId="0" fontId="0" fillId="13" borderId="5" xfId="48" applyNumberFormat="1" applyFont="1" applyFill="1" applyBorder="1" applyAlignment="1" applyProtection="1">
      <alignment horizontal="left" vertical="center" wrapText="1" indent="2"/>
    </xf>
    <xf numFmtId="0" fontId="3" fillId="0" borderId="0" xfId="0" applyFont="1" applyFill="1" applyBorder="1" applyAlignment="1" applyProtection="1">
      <alignment horizontal="left" vertical="center"/>
    </xf>
    <xf numFmtId="49" fontId="70" fillId="0" borderId="7" xfId="37" applyFont="1" applyFill="1" applyBorder="1" applyAlignment="1" applyProtection="1">
      <alignment horizontal="center" vertical="center" wrapText="1"/>
    </xf>
    <xf numFmtId="49" fontId="52" fillId="0" borderId="0" xfId="51" applyNumberFormat="1" applyFont="1" applyAlignment="1" applyProtection="1">
      <alignment vertical="center"/>
    </xf>
    <xf numFmtId="49" fontId="70" fillId="0" borderId="0" xfId="37" applyNumberFormat="1" applyFont="1" applyAlignment="1" applyProtection="1">
      <alignment vertical="center"/>
    </xf>
    <xf numFmtId="49" fontId="52" fillId="0" borderId="0" xfId="46" applyNumberFormat="1" applyFont="1" applyAlignment="1" applyProtection="1">
      <alignment vertical="center" wrapText="1"/>
    </xf>
    <xf numFmtId="0" fontId="0" fillId="13" borderId="5" xfId="48" applyNumberFormat="1" applyFont="1" applyFill="1" applyBorder="1" applyAlignment="1" applyProtection="1">
      <alignment horizontal="center" vertical="center" wrapText="1"/>
    </xf>
    <xf numFmtId="49" fontId="34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horizontal="left" vertical="center" wrapText="1"/>
    </xf>
    <xf numFmtId="168" fontId="34" fillId="7" borderId="9" xfId="37" applyNumberFormat="1" applyFont="1" applyFill="1" applyBorder="1" applyAlignment="1" applyProtection="1">
      <alignment horizontal="right" vertical="center"/>
    </xf>
    <xf numFmtId="168" fontId="34" fillId="2" borderId="9" xfId="37" applyNumberFormat="1" applyFont="1" applyFill="1" applyBorder="1" applyAlignment="1" applyProtection="1">
      <alignment horizontal="right" vertical="center"/>
      <protection locked="0"/>
    </xf>
    <xf numFmtId="168" fontId="34" fillId="0" borderId="9" xfId="37" applyNumberFormat="1" applyFont="1" applyFill="1" applyBorder="1" applyAlignment="1" applyProtection="1">
      <alignment horizontal="right" vertical="center"/>
    </xf>
    <xf numFmtId="168" fontId="34" fillId="2" borderId="9" xfId="51" applyNumberFormat="1" applyFont="1" applyFill="1" applyBorder="1" applyAlignment="1" applyProtection="1">
      <alignment horizontal="right" vertical="center"/>
      <protection locked="0"/>
    </xf>
    <xf numFmtId="168" fontId="34" fillId="2" borderId="9" xfId="52" applyNumberFormat="1" applyFont="1" applyFill="1" applyBorder="1" applyAlignment="1" applyProtection="1">
      <alignment horizontal="right" vertical="center"/>
      <protection locked="0"/>
    </xf>
    <xf numFmtId="168" fontId="34" fillId="2" borderId="9" xfId="51" applyNumberFormat="1" applyFont="1" applyFill="1" applyBorder="1" applyAlignment="1" applyProtection="1">
      <alignment horizontal="right" vertical="center" wrapText="1"/>
      <protection locked="0"/>
    </xf>
    <xf numFmtId="168" fontId="34" fillId="7" borderId="10" xfId="37" applyNumberFormat="1" applyFont="1" applyFill="1" applyBorder="1" applyAlignment="1" applyProtection="1">
      <alignment horizontal="right" vertical="center"/>
    </xf>
    <xf numFmtId="168" fontId="34" fillId="2" borderId="10" xfId="37" applyNumberFormat="1" applyFont="1" applyFill="1" applyBorder="1" applyAlignment="1" applyProtection="1">
      <alignment horizontal="right" vertical="center"/>
      <protection locked="0"/>
    </xf>
    <xf numFmtId="168" fontId="34" fillId="2" borderId="5" xfId="37" applyNumberFormat="1" applyFont="1" applyFill="1" applyBorder="1" applyAlignment="1" applyProtection="1">
      <alignment horizontal="right" vertical="center"/>
      <protection locked="0"/>
    </xf>
    <xf numFmtId="168" fontId="34" fillId="7" borderId="9" xfId="52" applyNumberFormat="1" applyFont="1" applyFill="1" applyBorder="1" applyAlignment="1" applyProtection="1">
      <alignment horizontal="right" vertical="center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5" xfId="53" applyFont="1" applyBorder="1" applyAlignment="1" applyProtection="1">
      <alignment horizontal="center" vertical="center" wrapText="1"/>
    </xf>
    <xf numFmtId="0" fontId="20" fillId="0" borderId="0" xfId="51" applyFont="1" applyAlignment="1" applyProtection="1">
      <alignment horizontal="center" vertical="center"/>
    </xf>
    <xf numFmtId="168" fontId="34" fillId="2" borderId="5" xfId="51" applyNumberFormat="1" applyFont="1" applyFill="1" applyBorder="1" applyAlignment="1" applyProtection="1">
      <alignment horizontal="right" vertical="center" wrapText="1"/>
      <protection locked="0"/>
    </xf>
    <xf numFmtId="49" fontId="34" fillId="0" borderId="0" xfId="37" applyFont="1" applyBorder="1" applyAlignment="1">
      <alignment horizontal="right" vertical="center"/>
    </xf>
    <xf numFmtId="0" fontId="26" fillId="45" borderId="25" xfId="0" applyFont="1" applyFill="1" applyBorder="1" applyAlignment="1" applyProtection="1">
      <alignment horizontal="left" vertical="center" indent="1"/>
    </xf>
    <xf numFmtId="49" fontId="28" fillId="0" borderId="9" xfId="37" applyFont="1" applyFill="1" applyBorder="1" applyAlignment="1" applyProtection="1">
      <alignment horizontal="left" vertical="center" wrapText="1" indent="1"/>
    </xf>
    <xf numFmtId="49" fontId="28" fillId="0" borderId="5" xfId="37" applyNumberFormat="1" applyFont="1" applyBorder="1" applyAlignment="1" applyProtection="1">
      <alignment vertical="center"/>
    </xf>
    <xf numFmtId="49" fontId="28" fillId="0" borderId="5" xfId="51" applyNumberFormat="1" applyFont="1" applyBorder="1" applyAlignment="1" applyProtection="1">
      <alignment vertical="center"/>
    </xf>
    <xf numFmtId="49" fontId="26" fillId="45" borderId="10" xfId="0" applyNumberFormat="1" applyFont="1" applyFill="1" applyBorder="1" applyAlignment="1" applyProtection="1">
      <alignment horizontal="center" vertical="top"/>
    </xf>
    <xf numFmtId="49" fontId="28" fillId="0" borderId="9" xfId="37" applyFont="1" applyFill="1" applyBorder="1" applyAlignment="1" applyProtection="1">
      <alignment horizontal="center" vertical="center" wrapText="1"/>
    </xf>
    <xf numFmtId="168" fontId="34" fillId="7" borderId="9" xfId="51" applyNumberFormat="1" applyFont="1" applyFill="1" applyBorder="1" applyAlignment="1" applyProtection="1">
      <alignment horizontal="right" vertical="center"/>
    </xf>
    <xf numFmtId="168" fontId="34" fillId="7" borderId="9" xfId="51" applyNumberFormat="1" applyFont="1" applyFill="1" applyBorder="1" applyAlignment="1" applyProtection="1">
      <alignment horizontal="right" vertical="center" wrapText="1"/>
    </xf>
    <xf numFmtId="49" fontId="34" fillId="0" borderId="7" xfId="37" applyFont="1" applyFill="1" applyBorder="1" applyAlignment="1" applyProtection="1">
      <alignment horizontal="left" vertical="center" wrapText="1" indent="1"/>
    </xf>
    <xf numFmtId="49" fontId="70" fillId="0" borderId="10" xfId="37" applyNumberFormat="1" applyFont="1" applyBorder="1" applyAlignment="1" applyProtection="1">
      <alignment vertical="center"/>
    </xf>
    <xf numFmtId="0" fontId="34" fillId="9" borderId="10" xfId="44" applyFont="1" applyFill="1" applyBorder="1" applyAlignment="1" applyProtection="1">
      <alignment horizontal="left" vertical="center"/>
    </xf>
    <xf numFmtId="49" fontId="70" fillId="0" borderId="0" xfId="37" applyFont="1" applyBorder="1" applyAlignment="1">
      <alignment horizontal="center" vertical="center" wrapText="1"/>
    </xf>
    <xf numFmtId="49" fontId="70" fillId="0" borderId="0" xfId="37" applyFont="1" applyBorder="1" applyAlignment="1" applyProtection="1">
      <alignment vertical="center"/>
    </xf>
    <xf numFmtId="0" fontId="70" fillId="0" borderId="0" xfId="51" applyFont="1" applyBorder="1" applyAlignment="1" applyProtection="1">
      <alignment vertical="center"/>
    </xf>
    <xf numFmtId="0" fontId="34" fillId="0" borderId="4" xfId="56" applyFont="1" applyFill="1" applyBorder="1" applyAlignment="1" applyProtection="1">
      <alignment horizontal="left" vertical="center"/>
    </xf>
    <xf numFmtId="49" fontId="34" fillId="0" borderId="9" xfId="37" applyFont="1" applyBorder="1" applyAlignment="1">
      <alignment horizontal="left" vertical="center" wrapText="1" indent="2"/>
    </xf>
    <xf numFmtId="22" fontId="34" fillId="0" borderId="0" xfId="0" applyNumberFormat="1" applyFont="1" applyAlignment="1" applyProtection="1">
      <alignment horizontal="right" vertical="center" wrapText="1" indent="1"/>
    </xf>
    <xf numFmtId="49" fontId="28" fillId="11" borderId="9" xfId="47" applyNumberFormat="1" applyFont="1" applyFill="1" applyBorder="1" applyAlignment="1" applyProtection="1">
      <alignment horizontal="center" vertical="center" wrapText="1"/>
      <protection locked="0"/>
    </xf>
    <xf numFmtId="49" fontId="28" fillId="11" borderId="5" xfId="47" applyNumberFormat="1" applyFont="1" applyFill="1" applyBorder="1" applyAlignment="1" applyProtection="1">
      <alignment horizontal="center" vertical="center" wrapText="1"/>
      <protection locked="0"/>
    </xf>
    <xf numFmtId="0" fontId="34" fillId="10" borderId="28" xfId="44" applyFont="1" applyFill="1" applyBorder="1" applyAlignment="1">
      <alignment horizontal="center" vertical="center"/>
    </xf>
    <xf numFmtId="0" fontId="71" fillId="9" borderId="0" xfId="44" applyFont="1" applyFill="1" applyBorder="1" applyAlignment="1" applyProtection="1">
      <alignment horizontal="center" vertical="center" wrapText="1"/>
    </xf>
    <xf numFmtId="49" fontId="28" fillId="2" borderId="5" xfId="44" applyNumberFormat="1" applyFont="1" applyFill="1" applyBorder="1" applyAlignment="1" applyProtection="1">
      <alignment horizontal="left" vertical="center" wrapText="1"/>
      <protection locked="0"/>
    </xf>
    <xf numFmtId="49" fontId="41" fillId="9" borderId="0" xfId="42" applyFont="1" applyFill="1" applyBorder="1" applyAlignment="1">
      <alignment horizontal="left" wrapText="1"/>
    </xf>
    <xf numFmtId="0" fontId="41" fillId="0" borderId="0" xfId="23" applyFont="1" applyFill="1" applyBorder="1" applyAlignment="1" applyProtection="1">
      <alignment horizontal="left" vertical="top" wrapText="1"/>
    </xf>
    <xf numFmtId="0" fontId="34" fillId="0" borderId="0" xfId="37" applyNumberFormat="1" applyFont="1" applyAlignment="1">
      <alignment horizontal="justify" vertical="center"/>
    </xf>
    <xf numFmtId="0" fontId="20" fillId="0" borderId="0" xfId="0" applyFont="1" applyFill="1" applyBorder="1" applyAlignment="1" applyProtection="1">
      <alignment horizontal="right" vertical="center" wrapText="1" indent="1"/>
    </xf>
    <xf numFmtId="49" fontId="8" fillId="0" borderId="0" xfId="31" applyNumberFormat="1" applyFill="1" applyBorder="1" applyAlignment="1" applyProtection="1">
      <alignment horizontal="left" vertical="center" wrapText="1" indent="1"/>
    </xf>
    <xf numFmtId="49" fontId="41" fillId="9" borderId="0" xfId="42" applyFont="1" applyFill="1" applyBorder="1" applyAlignment="1">
      <alignment horizontal="justify" vertical="justify" wrapText="1"/>
    </xf>
    <xf numFmtId="0" fontId="0" fillId="0" borderId="0" xfId="0" applyFill="1" applyBorder="1" applyAlignment="1" applyProtection="1">
      <alignment horizontal="right" vertical="center" indent="1"/>
    </xf>
    <xf numFmtId="0" fontId="47" fillId="0" borderId="0" xfId="0" applyFont="1" applyFill="1" applyBorder="1" applyAlignment="1" applyProtection="1">
      <alignment horizontal="left" vertical="center" wrapText="1"/>
    </xf>
    <xf numFmtId="0" fontId="0" fillId="0" borderId="0" xfId="0">
      <alignment horizontal="left" vertical="center"/>
    </xf>
    <xf numFmtId="0" fontId="50" fillId="0" borderId="0" xfId="34" applyAlignment="1" applyProtection="1">
      <alignment horizontal="left" vertical="center"/>
    </xf>
    <xf numFmtId="0" fontId="42" fillId="0" borderId="0" xfId="42" applyNumberFormat="1" applyFont="1" applyFill="1" applyAlignment="1" applyProtection="1">
      <alignment horizontal="left" vertical="center" wrapText="1"/>
    </xf>
    <xf numFmtId="0" fontId="41" fillId="0" borderId="0" xfId="42" applyNumberFormat="1" applyFont="1" applyFill="1" applyAlignment="1" applyProtection="1">
      <alignment horizontal="left" vertical="center"/>
    </xf>
    <xf numFmtId="49" fontId="41" fillId="14" borderId="9" xfId="29" applyFont="1" applyFill="1" applyBorder="1" applyAlignment="1">
      <alignment horizontal="center" vertical="center" wrapText="1"/>
    </xf>
    <xf numFmtId="49" fontId="41" fillId="14" borderId="7" xfId="29" applyFont="1" applyFill="1" applyBorder="1" applyAlignment="1">
      <alignment horizontal="center" vertical="center" wrapText="1"/>
    </xf>
    <xf numFmtId="0" fontId="41" fillId="9" borderId="0" xfId="42" applyNumberFormat="1" applyFont="1" applyFill="1" applyBorder="1" applyAlignment="1" applyProtection="1">
      <alignment horizontal="justify" vertical="top" wrapText="1"/>
    </xf>
    <xf numFmtId="0" fontId="41" fillId="9" borderId="0" xfId="42" applyNumberFormat="1" applyFont="1" applyFill="1" applyBorder="1" applyAlignment="1">
      <alignment horizontal="justify" vertical="top" wrapText="1"/>
    </xf>
    <xf numFmtId="49" fontId="41" fillId="9" borderId="8" xfId="42" applyFont="1" applyFill="1" applyBorder="1" applyAlignment="1">
      <alignment vertical="center" wrapText="1"/>
    </xf>
    <xf numFmtId="49" fontId="41" fillId="9" borderId="0" xfId="42" applyFont="1" applyFill="1" applyBorder="1" applyAlignment="1">
      <alignment vertical="center" wrapText="1"/>
    </xf>
    <xf numFmtId="49" fontId="41" fillId="9" borderId="8" xfId="42" applyFont="1" applyFill="1" applyBorder="1" applyAlignment="1">
      <alignment horizontal="left" vertical="center" wrapText="1"/>
    </xf>
    <xf numFmtId="49" fontId="41" fillId="9" borderId="0" xfId="42" applyFont="1" applyFill="1" applyBorder="1" applyAlignment="1">
      <alignment horizontal="left" vertical="center" wrapText="1"/>
    </xf>
    <xf numFmtId="0" fontId="41" fillId="9" borderId="0" xfId="42" applyNumberFormat="1" applyFont="1" applyFill="1" applyBorder="1" applyAlignment="1">
      <alignment horizontal="justify" vertical="center" wrapText="1"/>
    </xf>
    <xf numFmtId="49" fontId="41" fillId="9" borderId="8" xfId="42" applyFont="1" applyFill="1" applyBorder="1" applyAlignment="1">
      <alignment horizontal="left" vertical="center"/>
    </xf>
    <xf numFmtId="49" fontId="41" fillId="9" borderId="0" xfId="42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right" vertical="top" indent="1"/>
    </xf>
    <xf numFmtId="49" fontId="50" fillId="0" borderId="0" xfId="34" applyNumberFormat="1" applyBorder="1" applyProtection="1">
      <alignment vertical="top"/>
    </xf>
    <xf numFmtId="0" fontId="28" fillId="0" borderId="0" xfId="56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50" fillId="9" borderId="0" xfId="34" applyNumberFormat="1" applyFill="1" applyBorder="1" applyAlignment="1" applyProtection="1">
      <alignment horizontal="left" vertical="center" wrapText="1"/>
    </xf>
    <xf numFmtId="0" fontId="35" fillId="0" borderId="25" xfId="56" applyFont="1" applyBorder="1" applyAlignment="1">
      <alignment horizontal="center" vertical="center" wrapText="1"/>
    </xf>
    <xf numFmtId="0" fontId="35" fillId="0" borderId="7" xfId="56" applyFont="1" applyFill="1" applyBorder="1" applyAlignment="1" applyProtection="1">
      <alignment horizontal="left" vertical="center" wrapText="1"/>
    </xf>
    <xf numFmtId="0" fontId="28" fillId="0" borderId="6" xfId="51" applyFont="1" applyBorder="1" applyAlignment="1" applyProtection="1">
      <alignment horizontal="center" vertical="center" wrapText="1"/>
    </xf>
    <xf numFmtId="0" fontId="34" fillId="0" borderId="27" xfId="51" applyFont="1" applyBorder="1" applyAlignment="1" applyProtection="1">
      <alignment horizontal="center" vertical="center" wrapText="1"/>
    </xf>
    <xf numFmtId="49" fontId="28" fillId="47" borderId="10" xfId="37" applyFont="1" applyFill="1" applyBorder="1" applyAlignment="1">
      <alignment horizontal="center" vertical="center"/>
    </xf>
    <xf numFmtId="49" fontId="28" fillId="47" borderId="25" xfId="37" applyFont="1" applyFill="1" applyBorder="1" applyAlignment="1">
      <alignment horizontal="center" vertical="center"/>
    </xf>
    <xf numFmtId="49" fontId="28" fillId="47" borderId="26" xfId="37" applyFont="1" applyFill="1" applyBorder="1" applyAlignment="1">
      <alignment horizontal="center" vertical="center"/>
    </xf>
    <xf numFmtId="0" fontId="34" fillId="0" borderId="9" xfId="53" applyFont="1" applyBorder="1" applyAlignment="1" applyProtection="1">
      <alignment horizontal="center" vertical="center" wrapText="1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6" xfId="53" applyFont="1" applyBorder="1" applyAlignment="1" applyProtection="1">
      <alignment horizontal="center" vertical="center" wrapText="1"/>
    </xf>
    <xf numFmtId="0" fontId="20" fillId="0" borderId="12" xfId="51" applyNumberFormat="1" applyFont="1" applyBorder="1" applyAlignment="1" applyProtection="1">
      <alignment horizontal="center" vertical="center"/>
    </xf>
    <xf numFmtId="0" fontId="20" fillId="0" borderId="0" xfId="51" applyFont="1" applyAlignment="1" applyProtection="1">
      <alignment horizontal="center" vertical="center"/>
    </xf>
    <xf numFmtId="0" fontId="20" fillId="0" borderId="15" xfId="51" applyFont="1" applyBorder="1" applyAlignment="1" applyProtection="1">
      <alignment horizontal="center" vertical="center"/>
    </xf>
    <xf numFmtId="0" fontId="35" fillId="0" borderId="7" xfId="56" applyFont="1" applyBorder="1" applyAlignment="1">
      <alignment horizontal="left" vertical="center"/>
    </xf>
  </cellXfs>
  <cellStyles count="10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30" builtinId="20" customBuiltin="1"/>
    <cellStyle name="Вывод" xfId="65" builtinId="21" hidden="1"/>
    <cellStyle name="Вычисление" xfId="66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Денежный" xfId="99" builtinId="4" hidden="1"/>
    <cellStyle name="Денежный [0]" xfId="100" builtinId="7" hidden="1"/>
    <cellStyle name="Заголовок" xfId="35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6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" xfId="103"/>
    <cellStyle name="Обычный 3 3 2" xfId="42"/>
    <cellStyle name="Обычный_46EE(v6.1.1)" xfId="43"/>
    <cellStyle name="Обычный_MINENERGO.340.PRIL79(v0.1)" xfId="44"/>
    <cellStyle name="Обычный_PASSPORT.TEPLO.PROIZV.2016(v1.0)" xfId="45"/>
    <cellStyle name="Обычный_PRIL1.ELECTR" xfId="46"/>
    <cellStyle name="Обычный_SIMPLE_1_massive2" xfId="47"/>
    <cellStyle name="Обычный_ЖКУ_проект3" xfId="48"/>
    <cellStyle name="Обычный_Мониторинг инвестиций" xfId="49"/>
    <cellStyle name="Обычный_Полезный отпуск электроэнергии и мощности, реализуемой по нерегулируемым ценам" xfId="50"/>
    <cellStyle name="Обычный_Полезный отпуск электроэнергии и мощности, реализуемой по регулируемым ценам" xfId="51"/>
    <cellStyle name="Обычный_Продажа" xfId="52"/>
    <cellStyle name="Обычный_Сведения об отпуске (передаче) электроэнергии потребителям распределительными сетевыми организациями" xfId="53"/>
    <cellStyle name="Обычный_Стандарт(v0.3)" xfId="54"/>
    <cellStyle name="Обычный_форма 1 водопровод для орг_CALC.KV.4.78(v1.0)" xfId="55"/>
    <cellStyle name="Обычный_Шаблон по источникам для Модуля Реестр (2)" xfId="56"/>
    <cellStyle name="Открывавшаяся гиперссылка" xfId="102" builtinId="9" hidden="1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539747</xdr:rowOff>
    </xdr:from>
    <xdr:to>
      <xdr:col>3</xdr:col>
      <xdr:colOff>0</xdr:colOff>
      <xdr:row>118</xdr:row>
      <xdr:rowOff>66037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198120" y="42887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76197</xdr:rowOff>
    </xdr:from>
    <xdr:to>
      <xdr:col>3</xdr:col>
      <xdr:colOff>0</xdr:colOff>
      <xdr:row>18</xdr:row>
      <xdr:rowOff>539747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198120" y="382523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153667</xdr:rowOff>
    </xdr:from>
    <xdr:to>
      <xdr:col>3</xdr:col>
      <xdr:colOff>0</xdr:colOff>
      <xdr:row>18</xdr:row>
      <xdr:rowOff>76197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198120" y="33616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55878</xdr:rowOff>
    </xdr:from>
    <xdr:to>
      <xdr:col>3</xdr:col>
      <xdr:colOff>0</xdr:colOff>
      <xdr:row>15</xdr:row>
      <xdr:rowOff>153668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198120" y="28981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72388</xdr:rowOff>
    </xdr:from>
    <xdr:to>
      <xdr:col>3</xdr:col>
      <xdr:colOff>0</xdr:colOff>
      <xdr:row>13</xdr:row>
      <xdr:rowOff>55878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198120" y="24345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104138</xdr:rowOff>
    </xdr:from>
    <xdr:to>
      <xdr:col>3</xdr:col>
      <xdr:colOff>0</xdr:colOff>
      <xdr:row>12</xdr:row>
      <xdr:rowOff>72388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198120" y="19710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151128</xdr:rowOff>
    </xdr:from>
    <xdr:to>
      <xdr:col>3</xdr:col>
      <xdr:colOff>0</xdr:colOff>
      <xdr:row>10</xdr:row>
      <xdr:rowOff>104138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198120" y="15074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85725</xdr:colOff>
      <xdr:row>108</xdr:row>
      <xdr:rowOff>95250</xdr:rowOff>
    </xdr:from>
    <xdr:to>
      <xdr:col>9</xdr:col>
      <xdr:colOff>190502</xdr:colOff>
      <xdr:row>110</xdr:row>
      <xdr:rowOff>161925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657475" y="4572000"/>
          <a:ext cx="1590677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108</xdr:row>
      <xdr:rowOff>95250</xdr:rowOff>
    </xdr:from>
    <xdr:to>
      <xdr:col>15</xdr:col>
      <xdr:colOff>104777</xdr:colOff>
      <xdr:row>110</xdr:row>
      <xdr:rowOff>161925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4352925" y="4572000"/>
          <a:ext cx="1581152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4</xdr:row>
      <xdr:rowOff>403859</xdr:rowOff>
    </xdr:from>
    <xdr:to>
      <xdr:col>3</xdr:col>
      <xdr:colOff>0</xdr:colOff>
      <xdr:row>7</xdr:row>
      <xdr:rowOff>151129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198120" y="1043939"/>
          <a:ext cx="1889760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459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459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459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459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459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460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460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460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46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460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95250</xdr:rowOff>
    </xdr:from>
    <xdr:to>
      <xdr:col>5</xdr:col>
      <xdr:colOff>180975</xdr:colOff>
      <xdr:row>110</xdr:row>
      <xdr:rowOff>133350</xdr:rowOff>
    </xdr:to>
    <xdr:pic macro="[0]!Instruction.cmdGetUpdate_Click">
      <xdr:nvPicPr>
        <xdr:cNvPr id="33460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461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381305</xdr:colOff>
      <xdr:row>2</xdr:row>
      <xdr:rowOff>9392</xdr:rowOff>
    </xdr:from>
    <xdr:to>
      <xdr:col>2</xdr:col>
      <xdr:colOff>1465150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181405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33461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33461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268061</xdr:colOff>
      <xdr:row>2</xdr:row>
      <xdr:rowOff>3612</xdr:rowOff>
    </xdr:from>
    <xdr:to>
      <xdr:col>4</xdr:col>
      <xdr:colOff>189139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68161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47750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 editAs="oneCell">
    <xdr:from>
      <xdr:col>18</xdr:col>
      <xdr:colOff>19051</xdr:colOff>
      <xdr:row>1</xdr:row>
      <xdr:rowOff>104775</xdr:rowOff>
    </xdr:from>
    <xdr:to>
      <xdr:col>25</xdr:col>
      <xdr:colOff>0</xdr:colOff>
      <xdr:row>2</xdr:row>
      <xdr:rowOff>133350</xdr:rowOff>
    </xdr:to>
    <xdr:sp macro="[0]!Instruction.cmdStart_Click" textlink="">
      <xdr:nvSpPr>
        <xdr:cNvPr id="39" name="cmdStart" hidden="1"/>
        <xdr:cNvSpPr/>
      </xdr:nvSpPr>
      <xdr:spPr>
        <a:xfrm>
          <a:off x="6734176" y="238125"/>
          <a:ext cx="2047874" cy="238125"/>
        </a:xfrm>
        <a:prstGeom prst="roundRect">
          <a:avLst>
            <a:gd name="adj" fmla="val 0"/>
          </a:avLst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ru-RU" sz="900" b="0" i="0" baseline="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Приступить к заполнению</a:t>
          </a:r>
          <a:endParaRPr lang="ru-RU" sz="900" b="0"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85725</xdr:colOff>
          <xdr:row>124</xdr:row>
          <xdr:rowOff>38100</xdr:rowOff>
        </xdr:to>
        <xdr:sp macro="" textlink="">
          <xdr:nvSpPr>
            <xdr:cNvPr id="333825" name="InstrWord" hidden="1">
              <a:extLst>
                <a:ext uri="{63B3BB69-23CF-44E3-9099-C40C66FF867C}">
                  <a14:compatExt spid="_x0000_s333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/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49</xdr:row>
      <xdr:rowOff>47625</xdr:rowOff>
    </xdr:from>
    <xdr:to>
      <xdr:col>7</xdr:col>
      <xdr:colOff>0</xdr:colOff>
      <xdr:row>54</xdr:row>
      <xdr:rowOff>104775</xdr:rowOff>
    </xdr:to>
    <xdr:grpSp>
      <xdr:nvGrpSpPr>
        <xdr:cNvPr id="352468" name="Группа 12"/>
        <xdr:cNvGrpSpPr>
          <a:grpSpLocks/>
        </xdr:cNvGrpSpPr>
      </xdr:nvGrpSpPr>
      <xdr:grpSpPr bwMode="auto">
        <a:xfrm>
          <a:off x="167640" y="7195185"/>
          <a:ext cx="6941820" cy="895350"/>
          <a:chOff x="8029572" y="1543049"/>
          <a:chExt cx="7234016" cy="1514476"/>
        </a:xfrm>
      </xdr:grpSpPr>
      <xdr:sp macro="" textlink="">
        <xdr:nvSpPr>
          <xdr:cNvPr id="4" name="TextBox 3"/>
          <xdr:cNvSpPr txBox="1"/>
        </xdr:nvSpPr>
        <xdr:spPr>
          <a:xfrm>
            <a:off x="8029572" y="1543049"/>
            <a:ext cx="4507578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Предоставляют: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юридические лица, кроме субъектом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малого предпринимательства</a:t>
            </a:r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– сетевые организации, осуществляющие оказание услуг по передаче и распределению электрической энергии (мощности); ПАО «ФСК ЕЭС»: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- Федеральной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антимонопольной службе по установленному адресу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12596853" y="1543049"/>
            <a:ext cx="2666735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Сроки предоставления</a:t>
            </a:r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2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числа после отчетного месяца, </a:t>
            </a:r>
            <a:endParaRPr lang="en-US" sz="90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1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0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февраля - за отчетный год</a:t>
            </a:r>
            <a:endParaRPr lang="en-US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absolute">
    <xdr:from>
      <xdr:col>4</xdr:col>
      <xdr:colOff>38104</xdr:colOff>
      <xdr:row>15</xdr:row>
      <xdr:rowOff>49530</xdr:rowOff>
    </xdr:from>
    <xdr:to>
      <xdr:col>5</xdr:col>
      <xdr:colOff>1095375</xdr:colOff>
      <xdr:row>22</xdr:row>
      <xdr:rowOff>66675</xdr:rowOff>
    </xdr:to>
    <xdr:grpSp>
      <xdr:nvGrpSpPr>
        <xdr:cNvPr id="352469" name="Группа 10"/>
        <xdr:cNvGrpSpPr>
          <a:grpSpLocks/>
        </xdr:cNvGrpSpPr>
      </xdr:nvGrpSpPr>
      <xdr:grpSpPr bwMode="auto">
        <a:xfrm>
          <a:off x="205744" y="1634490"/>
          <a:ext cx="1628771" cy="1038225"/>
          <a:chOff x="13888293" y="2943225"/>
          <a:chExt cx="2224239" cy="1057275"/>
        </a:xfrm>
      </xdr:grpSpPr>
      <xdr:grpSp>
        <xdr:nvGrpSpPr>
          <xdr:cNvPr id="352472" name="Группа 5"/>
          <xdr:cNvGrpSpPr>
            <a:grpSpLocks/>
          </xdr:cNvGrpSpPr>
        </xdr:nvGrpSpPr>
        <xdr:grpSpPr bwMode="auto">
          <a:xfrm>
            <a:off x="14101727" y="3162300"/>
            <a:ext cx="1774901" cy="838200"/>
            <a:chOff x="10420039" y="2152650"/>
            <a:chExt cx="1740019" cy="838200"/>
          </a:xfrm>
        </xdr:grpSpPr>
        <xdr:sp macro="" textlink="">
          <xdr:nvSpPr>
            <xdr:cNvPr id="8" name="TextBox 7"/>
            <xdr:cNvSpPr txBox="1"/>
          </xdr:nvSpPr>
          <xdr:spPr>
            <a:xfrm>
              <a:off x="10475106" y="2724150"/>
              <a:ext cx="1651915" cy="266700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Месячная</a:t>
              </a:r>
              <a:r>
                <a:rPr lang="ru-RU" sz="900" b="1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, </a:t>
              </a:r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годовая</a:t>
              </a: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0420039" y="2152650"/>
              <a:ext cx="1740019" cy="600075"/>
            </a:xfrm>
            <a:prstGeom prst="rect">
              <a:avLst/>
            </a:prstGeom>
            <a:noFill/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Приказ Росстата: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Об утверждении формы 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от  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.201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8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 № 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543</a:t>
              </a:r>
              <a:endParaRPr lang="ru-RU" sz="8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</xdr:grpSp>
      <xdr:sp macro="" textlink="">
        <xdr:nvSpPr>
          <xdr:cNvPr id="12" name="TextBox 11"/>
          <xdr:cNvSpPr txBox="1"/>
        </xdr:nvSpPr>
        <xdr:spPr>
          <a:xfrm>
            <a:off x="13888293" y="2943225"/>
            <a:ext cx="2224239" cy="2667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Форма № 46-ЭЭ (передача)</a:t>
            </a:r>
            <a:endParaRPr lang="en-US" sz="800" b="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7</xdr:col>
      <xdr:colOff>9525</xdr:colOff>
      <xdr:row>13</xdr:row>
      <xdr:rowOff>9525</xdr:rowOff>
    </xdr:from>
    <xdr:ext cx="323850" cy="323850"/>
    <xdr:pic macro="[0]!modButton.cmdUpdateReestrOrg_Click_Handler">
      <xdr:nvPicPr>
        <xdr:cNvPr id="13" name="cmdRefreshOrg" descr="icon16.pn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2228850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  <xdr:oneCellAnchor>
    <xdr:from>
      <xdr:col>7</xdr:col>
      <xdr:colOff>9525</xdr:colOff>
      <xdr:row>25</xdr:row>
      <xdr:rowOff>38100</xdr:rowOff>
    </xdr:from>
    <xdr:ext cx="323850" cy="323850"/>
    <xdr:pic macro="[0]!modButton.cmdUpdateReestrMO_Click_Handler">
      <xdr:nvPicPr>
        <xdr:cNvPr id="14" name="cmdRefreshMO" descr="icon16.pn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3952875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2</xdr:col>
      <xdr:colOff>464083</xdr:colOff>
      <xdr:row>1</xdr:row>
      <xdr:rowOff>59400</xdr:rowOff>
    </xdr:to>
    <xdr:pic macro="[0]!AllSheetsInThisWorkbook.MakeList"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8575"/>
          <a:ext cx="292633" cy="2880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C118"/>
  <sheetViews>
    <sheetView showGridLines="0" topLeftCell="A4" zoomScaleNormal="100" workbookViewId="0"/>
  </sheetViews>
  <sheetFormatPr defaultColWidth="9.140625" defaultRowHeight="14.25"/>
  <cols>
    <col min="1" max="1" width="3.28515625" style="33" customWidth="1"/>
    <col min="2" max="2" width="8.7109375" style="33" customWidth="1"/>
    <col min="3" max="3" width="22.28515625" style="33" customWidth="1"/>
    <col min="4" max="4" width="4.28515625" style="33" customWidth="1"/>
    <col min="5" max="6" width="4.42578125" style="33" customWidth="1"/>
    <col min="7" max="7" width="4.5703125" style="33" customWidth="1"/>
    <col min="8" max="24" width="4.42578125" style="33" customWidth="1"/>
    <col min="25" max="25" width="4.42578125" style="34" customWidth="1"/>
    <col min="26" max="26" width="9.140625" style="33"/>
    <col min="27" max="27" width="0" style="33" hidden="1" customWidth="1"/>
    <col min="28" max="16384" width="9.140625" style="33"/>
  </cols>
  <sheetData>
    <row r="1" spans="1:29" ht="10.5" customHeight="1">
      <c r="A1" s="32"/>
      <c r="AA1" s="33" t="s">
        <v>165</v>
      </c>
    </row>
    <row r="2" spans="1:29" ht="16.5" customHeight="1">
      <c r="B2" s="279" t="e">
        <f ca="1">"Код шаблона: " &amp; GetCode()</f>
        <v>#NAME?</v>
      </c>
      <c r="C2" s="279"/>
      <c r="D2" s="279"/>
      <c r="E2" s="279"/>
      <c r="F2" s="279"/>
      <c r="G2" s="279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35"/>
      <c r="W2" s="71"/>
      <c r="X2" s="71"/>
    </row>
    <row r="3" spans="1:29" ht="18" customHeight="1">
      <c r="B3" s="280" t="e">
        <f ca="1">"Версия " &amp; GetVersion()</f>
        <v>#NAME?</v>
      </c>
      <c r="C3" s="280"/>
      <c r="D3" s="36"/>
      <c r="E3" s="36"/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71"/>
      <c r="T3" s="71"/>
      <c r="U3" s="71"/>
      <c r="V3" s="35"/>
      <c r="W3" s="35"/>
      <c r="X3" s="35"/>
      <c r="Y3" s="35"/>
    </row>
    <row r="4" spans="1:29" ht="6" customHeight="1">
      <c r="B4" s="127"/>
      <c r="C4" s="38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9" ht="32.25" customHeight="1">
      <c r="A5" s="126"/>
      <c r="B5" s="281" t="s">
        <v>431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128"/>
      <c r="AB5" s="37"/>
      <c r="AC5" s="37"/>
    </row>
    <row r="6" spans="1:29" ht="9.75" customHeight="1">
      <c r="A6" s="38"/>
      <c r="B6" s="129"/>
      <c r="C6" s="130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3"/>
      <c r="Z6" s="134"/>
    </row>
    <row r="7" spans="1:29" ht="15" customHeight="1">
      <c r="A7" s="38"/>
      <c r="B7" s="134"/>
      <c r="C7" s="135"/>
      <c r="D7" s="136"/>
      <c r="E7" s="283" t="s">
        <v>252</v>
      </c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137"/>
      <c r="Z7" s="134"/>
    </row>
    <row r="8" spans="1:29" ht="15" customHeight="1">
      <c r="A8" s="38"/>
      <c r="B8" s="134"/>
      <c r="C8" s="135"/>
      <c r="D8" s="136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137"/>
      <c r="Z8" s="134"/>
    </row>
    <row r="9" spans="1:29" ht="15" customHeight="1">
      <c r="A9" s="38"/>
      <c r="B9" s="134"/>
      <c r="C9" s="135"/>
      <c r="D9" s="136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137"/>
      <c r="Z9" s="134"/>
    </row>
    <row r="10" spans="1:29" ht="10.5" customHeight="1">
      <c r="A10" s="38"/>
      <c r="B10" s="134"/>
      <c r="C10" s="135"/>
      <c r="D10" s="136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137"/>
      <c r="Z10" s="134"/>
    </row>
    <row r="11" spans="1:29" ht="27" customHeight="1">
      <c r="A11" s="38"/>
      <c r="B11" s="134"/>
      <c r="C11" s="135"/>
      <c r="D11" s="136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137"/>
      <c r="Z11" s="134"/>
    </row>
    <row r="12" spans="1:29" ht="12" customHeight="1">
      <c r="A12" s="38"/>
      <c r="B12" s="134"/>
      <c r="C12" s="135"/>
      <c r="D12" s="136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137"/>
      <c r="Z12" s="134"/>
    </row>
    <row r="13" spans="1:29" ht="38.25" customHeight="1">
      <c r="A13" s="38"/>
      <c r="B13" s="134"/>
      <c r="C13" s="135"/>
      <c r="D13" s="136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138"/>
      <c r="Z13" s="134"/>
    </row>
    <row r="14" spans="1:29" ht="15" customHeight="1">
      <c r="A14" s="38"/>
      <c r="B14" s="134"/>
      <c r="C14" s="135"/>
      <c r="D14" s="136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137"/>
      <c r="Z14" s="134"/>
    </row>
    <row r="15" spans="1:29" ht="15">
      <c r="A15" s="38"/>
      <c r="B15" s="134"/>
      <c r="C15" s="135"/>
      <c r="D15" s="136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137"/>
      <c r="Z15" s="134"/>
    </row>
    <row r="16" spans="1:29" ht="15">
      <c r="A16" s="38"/>
      <c r="B16" s="134"/>
      <c r="C16" s="135"/>
      <c r="D16" s="136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137"/>
      <c r="Z16" s="134"/>
    </row>
    <row r="17" spans="1:26" ht="15" customHeight="1">
      <c r="A17" s="38"/>
      <c r="B17" s="134"/>
      <c r="C17" s="135"/>
      <c r="D17" s="136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137"/>
      <c r="Z17" s="134"/>
    </row>
    <row r="18" spans="1:26" ht="15">
      <c r="A18" s="38"/>
      <c r="B18" s="134"/>
      <c r="C18" s="135"/>
      <c r="D18" s="136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137"/>
      <c r="Z18" s="134"/>
    </row>
    <row r="19" spans="1:26" ht="59.25" customHeight="1">
      <c r="A19" s="38"/>
      <c r="B19" s="134"/>
      <c r="C19" s="135"/>
      <c r="D19" s="139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137"/>
      <c r="Z19" s="134"/>
    </row>
    <row r="20" spans="1:26" ht="15" hidden="1">
      <c r="A20" s="38"/>
      <c r="B20" s="134"/>
      <c r="C20" s="135"/>
      <c r="D20" s="1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37"/>
      <c r="Z20" s="134"/>
    </row>
    <row r="21" spans="1:26" ht="14.25" hidden="1" customHeight="1">
      <c r="A21" s="38"/>
      <c r="B21" s="134"/>
      <c r="C21" s="135"/>
      <c r="D21" s="136"/>
      <c r="E21" s="147" t="s">
        <v>166</v>
      </c>
      <c r="F21" s="285" t="s">
        <v>167</v>
      </c>
      <c r="G21" s="286"/>
      <c r="H21" s="286"/>
      <c r="I21" s="286"/>
      <c r="J21" s="286"/>
      <c r="K21" s="286"/>
      <c r="L21" s="286"/>
      <c r="M21" s="286"/>
      <c r="N21" s="39"/>
      <c r="O21" s="141" t="s">
        <v>166</v>
      </c>
      <c r="P21" s="287" t="s">
        <v>180</v>
      </c>
      <c r="Q21" s="288"/>
      <c r="R21" s="288"/>
      <c r="S21" s="288"/>
      <c r="T21" s="288"/>
      <c r="U21" s="288"/>
      <c r="V21" s="288"/>
      <c r="W21" s="288"/>
      <c r="X21" s="288"/>
      <c r="Y21" s="137"/>
      <c r="Z21" s="134"/>
    </row>
    <row r="22" spans="1:26" ht="14.25" hidden="1" customHeight="1">
      <c r="A22" s="38"/>
      <c r="B22" s="134"/>
      <c r="C22" s="135"/>
      <c r="D22" s="136"/>
      <c r="E22" s="148" t="s">
        <v>166</v>
      </c>
      <c r="F22" s="285" t="s">
        <v>168</v>
      </c>
      <c r="G22" s="286"/>
      <c r="H22" s="286"/>
      <c r="I22" s="286"/>
      <c r="J22" s="286"/>
      <c r="K22" s="286"/>
      <c r="L22" s="286"/>
      <c r="M22" s="286"/>
      <c r="N22" s="39"/>
      <c r="O22" s="142" t="s">
        <v>166</v>
      </c>
      <c r="P22" s="287" t="s">
        <v>169</v>
      </c>
      <c r="Q22" s="288"/>
      <c r="R22" s="288"/>
      <c r="S22" s="288"/>
      <c r="T22" s="288"/>
      <c r="U22" s="288"/>
      <c r="V22" s="288"/>
      <c r="W22" s="288"/>
      <c r="X22" s="288"/>
      <c r="Y22" s="137"/>
      <c r="Z22" s="134"/>
    </row>
    <row r="23" spans="1:26" ht="14.25" hidden="1" customHeight="1">
      <c r="A23" s="38"/>
      <c r="B23" s="134"/>
      <c r="C23" s="135"/>
      <c r="D23" s="136"/>
      <c r="E23" s="228" t="s">
        <v>166</v>
      </c>
      <c r="F23" s="290" t="s">
        <v>429</v>
      </c>
      <c r="G23" s="291"/>
      <c r="H23" s="291"/>
      <c r="I23" s="291"/>
      <c r="J23" s="291"/>
      <c r="K23" s="291"/>
      <c r="L23" s="291"/>
      <c r="M23" s="291"/>
      <c r="N23" s="291"/>
      <c r="O23" s="132"/>
      <c r="P23" s="39"/>
      <c r="Q23" s="39"/>
      <c r="R23" s="39"/>
      <c r="S23" s="39"/>
      <c r="T23" s="39"/>
      <c r="U23" s="39"/>
      <c r="V23" s="39"/>
      <c r="W23" s="39"/>
      <c r="X23" s="39"/>
      <c r="Y23" s="137"/>
      <c r="Z23" s="134"/>
    </row>
    <row r="24" spans="1:26" ht="10.5" hidden="1" customHeight="1">
      <c r="A24" s="38"/>
      <c r="B24" s="134"/>
      <c r="C24" s="135"/>
      <c r="D24" s="136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37"/>
      <c r="Z24" s="134"/>
    </row>
    <row r="25" spans="1:26" ht="27" hidden="1" customHeight="1">
      <c r="A25" s="38"/>
      <c r="B25" s="134"/>
      <c r="C25" s="135"/>
      <c r="D25" s="13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37"/>
      <c r="Z25" s="134"/>
    </row>
    <row r="26" spans="1:26" ht="12" hidden="1" customHeight="1">
      <c r="A26" s="38"/>
      <c r="B26" s="134"/>
      <c r="C26" s="135"/>
      <c r="D26" s="13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37"/>
      <c r="Z26" s="134"/>
    </row>
    <row r="27" spans="1:26" ht="51.75" hidden="1" customHeight="1">
      <c r="A27" s="38"/>
      <c r="B27" s="134"/>
      <c r="C27" s="135"/>
      <c r="D27" s="136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37"/>
      <c r="Z27" s="134"/>
    </row>
    <row r="28" spans="1:26" ht="15" hidden="1">
      <c r="A28" s="38"/>
      <c r="B28" s="134"/>
      <c r="C28" s="135"/>
      <c r="D28" s="13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37"/>
      <c r="Z28" s="134"/>
    </row>
    <row r="29" spans="1:26" ht="15" hidden="1">
      <c r="A29" s="38"/>
      <c r="B29" s="134"/>
      <c r="C29" s="135"/>
      <c r="D29" s="13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37"/>
      <c r="Z29" s="134"/>
    </row>
    <row r="30" spans="1:26" ht="15" hidden="1">
      <c r="A30" s="38"/>
      <c r="B30" s="134"/>
      <c r="C30" s="135"/>
      <c r="D30" s="13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37"/>
      <c r="Z30" s="134"/>
    </row>
    <row r="31" spans="1:26" ht="15" hidden="1">
      <c r="A31" s="38"/>
      <c r="B31" s="134"/>
      <c r="C31" s="135"/>
      <c r="D31" s="13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37"/>
      <c r="Z31" s="134"/>
    </row>
    <row r="32" spans="1:26" ht="15" hidden="1">
      <c r="A32" s="38"/>
      <c r="B32" s="134"/>
      <c r="C32" s="135"/>
      <c r="D32" s="13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37"/>
      <c r="Z32" s="134"/>
    </row>
    <row r="33" spans="1:26" ht="18" hidden="1" customHeight="1">
      <c r="A33" s="38"/>
      <c r="B33" s="134"/>
      <c r="C33" s="135"/>
      <c r="D33" s="1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37"/>
      <c r="Z33" s="134"/>
    </row>
    <row r="34" spans="1:26" ht="15" hidden="1">
      <c r="A34" s="38"/>
      <c r="B34" s="134"/>
      <c r="C34" s="135"/>
      <c r="D34" s="1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37"/>
      <c r="Z34" s="134"/>
    </row>
    <row r="35" spans="1:26" ht="24" hidden="1" customHeight="1">
      <c r="A35" s="38"/>
      <c r="B35" s="134"/>
      <c r="C35" s="135"/>
      <c r="D35" s="136"/>
      <c r="E35" s="289" t="s">
        <v>253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137"/>
      <c r="Z35" s="134"/>
    </row>
    <row r="36" spans="1:26" ht="38.25" hidden="1" customHeight="1">
      <c r="A36" s="38"/>
      <c r="B36" s="134"/>
      <c r="C36" s="135"/>
      <c r="D36" s="136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137"/>
      <c r="Z36" s="134"/>
    </row>
    <row r="37" spans="1:26" ht="9.75" hidden="1" customHeight="1">
      <c r="A37" s="38"/>
      <c r="B37" s="134"/>
      <c r="C37" s="135"/>
      <c r="D37" s="136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137"/>
      <c r="Z37" s="134"/>
    </row>
    <row r="38" spans="1:26" ht="51" hidden="1" customHeight="1">
      <c r="A38" s="38"/>
      <c r="B38" s="134"/>
      <c r="C38" s="135"/>
      <c r="D38" s="136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137"/>
      <c r="Z38" s="134"/>
    </row>
    <row r="39" spans="1:26" ht="15" hidden="1" customHeight="1">
      <c r="A39" s="38"/>
      <c r="B39" s="134"/>
      <c r="C39" s="135"/>
      <c r="D39" s="136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137"/>
      <c r="Z39" s="134"/>
    </row>
    <row r="40" spans="1:26" ht="12" hidden="1" customHeight="1">
      <c r="A40" s="38"/>
      <c r="B40" s="134"/>
      <c r="C40" s="135"/>
      <c r="D40" s="136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137"/>
      <c r="Z40" s="134"/>
    </row>
    <row r="41" spans="1:26" ht="38.25" hidden="1" customHeight="1">
      <c r="A41" s="38"/>
      <c r="B41" s="134"/>
      <c r="C41" s="135"/>
      <c r="D41" s="136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37"/>
      <c r="Z41" s="134"/>
    </row>
    <row r="42" spans="1:26" ht="15" hidden="1">
      <c r="A42" s="38"/>
      <c r="B42" s="134"/>
      <c r="C42" s="135"/>
      <c r="D42" s="136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37"/>
      <c r="Z42" s="134"/>
    </row>
    <row r="43" spans="1:26" ht="15" hidden="1">
      <c r="A43" s="38"/>
      <c r="B43" s="134"/>
      <c r="C43" s="135"/>
      <c r="D43" s="136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37"/>
      <c r="Z43" s="134"/>
    </row>
    <row r="44" spans="1:26" ht="33.75" hidden="1" customHeight="1">
      <c r="A44" s="38"/>
      <c r="B44" s="134"/>
      <c r="C44" s="135"/>
      <c r="D44" s="139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37"/>
      <c r="Z44" s="134"/>
    </row>
    <row r="45" spans="1:26" ht="15" hidden="1">
      <c r="A45" s="38"/>
      <c r="B45" s="134"/>
      <c r="C45" s="135"/>
      <c r="D45" s="139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37"/>
      <c r="Z45" s="134"/>
    </row>
    <row r="46" spans="1:26" ht="24" hidden="1" customHeight="1">
      <c r="A46" s="38"/>
      <c r="B46" s="134"/>
      <c r="C46" s="135"/>
      <c r="D46" s="136"/>
      <c r="E46" s="284" t="s">
        <v>170</v>
      </c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137"/>
      <c r="Z46" s="134"/>
    </row>
    <row r="47" spans="1:26" ht="37.5" hidden="1" customHeight="1">
      <c r="A47" s="38"/>
      <c r="B47" s="134"/>
      <c r="C47" s="135"/>
      <c r="D47" s="136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137"/>
      <c r="Z47" s="134"/>
    </row>
    <row r="48" spans="1:26" ht="24" hidden="1" customHeight="1">
      <c r="A48" s="38"/>
      <c r="B48" s="134"/>
      <c r="C48" s="135"/>
      <c r="D48" s="136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137"/>
      <c r="Z48" s="134"/>
    </row>
    <row r="49" spans="1:26" ht="51" hidden="1" customHeight="1">
      <c r="A49" s="38"/>
      <c r="B49" s="134"/>
      <c r="C49" s="135"/>
      <c r="D49" s="136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137"/>
      <c r="Z49" s="134"/>
    </row>
    <row r="50" spans="1:26" ht="15" hidden="1">
      <c r="A50" s="38"/>
      <c r="B50" s="134"/>
      <c r="C50" s="135"/>
      <c r="D50" s="136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137"/>
      <c r="Z50" s="134"/>
    </row>
    <row r="51" spans="1:26" ht="15" hidden="1">
      <c r="A51" s="38"/>
      <c r="B51" s="134"/>
      <c r="C51" s="135"/>
      <c r="D51" s="136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137"/>
      <c r="Z51" s="134"/>
    </row>
    <row r="52" spans="1:26" ht="15" hidden="1">
      <c r="A52" s="38"/>
      <c r="B52" s="134"/>
      <c r="C52" s="135"/>
      <c r="D52" s="136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137"/>
      <c r="Z52" s="134"/>
    </row>
    <row r="53" spans="1:26" ht="15" hidden="1">
      <c r="A53" s="38"/>
      <c r="B53" s="134"/>
      <c r="C53" s="135"/>
      <c r="D53" s="136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137"/>
      <c r="Z53" s="134"/>
    </row>
    <row r="54" spans="1:26" ht="15" hidden="1">
      <c r="A54" s="38"/>
      <c r="B54" s="134"/>
      <c r="C54" s="135"/>
      <c r="D54" s="136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137"/>
      <c r="Z54" s="134"/>
    </row>
    <row r="55" spans="1:26" ht="15" hidden="1">
      <c r="A55" s="38"/>
      <c r="B55" s="134"/>
      <c r="C55" s="135"/>
      <c r="D55" s="136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137"/>
      <c r="Z55" s="134"/>
    </row>
    <row r="56" spans="1:26" ht="25.5" hidden="1" customHeight="1">
      <c r="A56" s="38"/>
      <c r="B56" s="134"/>
      <c r="C56" s="135"/>
      <c r="D56" s="139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137"/>
      <c r="Z56" s="134"/>
    </row>
    <row r="57" spans="1:26" ht="15" hidden="1">
      <c r="A57" s="38"/>
      <c r="B57" s="134"/>
      <c r="C57" s="135"/>
      <c r="D57" s="139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137"/>
      <c r="Z57" s="134"/>
    </row>
    <row r="58" spans="1:26" ht="15" hidden="1" customHeight="1">
      <c r="A58" s="38"/>
      <c r="B58" s="134"/>
      <c r="C58" s="135"/>
      <c r="D58" s="136"/>
      <c r="E58" s="162"/>
      <c r="F58" s="162"/>
      <c r="G58" s="162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37"/>
      <c r="Z58" s="134"/>
    </row>
    <row r="59" spans="1:26" ht="15" hidden="1" customHeight="1">
      <c r="A59" s="38"/>
      <c r="B59" s="134"/>
      <c r="C59" s="135"/>
      <c r="D59" s="136"/>
      <c r="E59" s="292" t="s">
        <v>224</v>
      </c>
      <c r="F59" s="292"/>
      <c r="G59" s="292"/>
      <c r="H59" s="292"/>
      <c r="I59" s="292"/>
      <c r="J59" s="292"/>
      <c r="K59" s="278" t="s">
        <v>221</v>
      </c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137"/>
      <c r="Z59" s="134"/>
    </row>
    <row r="60" spans="1:26" ht="15" hidden="1" customHeight="1">
      <c r="A60" s="38"/>
      <c r="B60" s="134"/>
      <c r="C60" s="135"/>
      <c r="D60" s="136"/>
      <c r="E60" s="275" t="s">
        <v>146</v>
      </c>
      <c r="F60" s="275"/>
      <c r="G60" s="275"/>
      <c r="H60" s="275"/>
      <c r="I60" s="275"/>
      <c r="J60" s="275"/>
      <c r="K60" s="278" t="s">
        <v>223</v>
      </c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137"/>
      <c r="Z60" s="134"/>
    </row>
    <row r="61" spans="1:26" ht="15" hidden="1">
      <c r="A61" s="38"/>
      <c r="B61" s="134"/>
      <c r="C61" s="135"/>
      <c r="D61" s="136"/>
      <c r="E61" s="41"/>
      <c r="F61" s="160"/>
      <c r="G61" s="4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37"/>
      <c r="Z61" s="134"/>
    </row>
    <row r="62" spans="1:26" ht="27.75" hidden="1" customHeight="1">
      <c r="A62" s="38"/>
      <c r="B62" s="134"/>
      <c r="C62" s="135"/>
      <c r="D62" s="136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137"/>
      <c r="Z62" s="134"/>
    </row>
    <row r="63" spans="1:26" ht="15" hidden="1">
      <c r="A63" s="38"/>
      <c r="B63" s="134"/>
      <c r="C63" s="135"/>
      <c r="D63" s="136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137"/>
      <c r="Z63" s="134"/>
    </row>
    <row r="64" spans="1:26" ht="15" hidden="1">
      <c r="A64" s="38"/>
      <c r="B64" s="134"/>
      <c r="C64" s="135"/>
      <c r="D64" s="136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137"/>
      <c r="Z64" s="134"/>
    </row>
    <row r="65" spans="1:26" ht="15" hidden="1">
      <c r="A65" s="38"/>
      <c r="B65" s="134"/>
      <c r="C65" s="135"/>
      <c r="D65" s="13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137"/>
      <c r="Z65" s="134"/>
    </row>
    <row r="66" spans="1:26" ht="15" hidden="1">
      <c r="A66" s="38"/>
      <c r="B66" s="134"/>
      <c r="C66" s="135"/>
      <c r="D66" s="136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137"/>
      <c r="Z66" s="134"/>
    </row>
    <row r="67" spans="1:26" ht="15" hidden="1">
      <c r="A67" s="38"/>
      <c r="B67" s="134"/>
      <c r="C67" s="135"/>
      <c r="D67" s="13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137"/>
      <c r="Z67" s="134"/>
    </row>
    <row r="68" spans="1:26" ht="89.25" hidden="1" customHeight="1">
      <c r="A68" s="38"/>
      <c r="B68" s="134"/>
      <c r="C68" s="135"/>
      <c r="D68" s="139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137"/>
      <c r="Z68" s="134"/>
    </row>
    <row r="69" spans="1:26" ht="15" hidden="1">
      <c r="A69" s="38"/>
      <c r="B69" s="134"/>
      <c r="C69" s="135"/>
      <c r="D69" s="13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137"/>
      <c r="Z69" s="134"/>
    </row>
    <row r="70" spans="1:26" ht="12" hidden="1" customHeight="1">
      <c r="A70" s="38"/>
      <c r="B70" s="134"/>
      <c r="C70" s="135"/>
      <c r="D70" s="136"/>
      <c r="E70" s="199" t="s">
        <v>254</v>
      </c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137"/>
      <c r="Z70" s="134"/>
    </row>
    <row r="71" spans="1:26" ht="12" hidden="1" customHeight="1">
      <c r="A71" s="38"/>
      <c r="B71" s="134"/>
      <c r="C71" s="135"/>
      <c r="D71" s="136"/>
      <c r="E71" s="293" t="s">
        <v>154</v>
      </c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137"/>
      <c r="Z71" s="134"/>
    </row>
    <row r="72" spans="1:26" ht="7.5" hidden="1" customHeight="1">
      <c r="A72" s="38"/>
      <c r="B72" s="134"/>
      <c r="C72" s="135"/>
      <c r="D72" s="136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137"/>
      <c r="Z72" s="134"/>
    </row>
    <row r="73" spans="1:26" ht="15" hidden="1">
      <c r="A73" s="38"/>
      <c r="B73" s="134"/>
      <c r="C73" s="135"/>
      <c r="D73" s="136"/>
      <c r="E73" s="294" t="s">
        <v>255</v>
      </c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137"/>
      <c r="Z73" s="134"/>
    </row>
    <row r="74" spans="1:26" ht="15" hidden="1">
      <c r="A74" s="38"/>
      <c r="B74" s="134"/>
      <c r="C74" s="135"/>
      <c r="D74" s="136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137"/>
      <c r="Z74" s="134"/>
    </row>
    <row r="75" spans="1:26" ht="4.5" hidden="1" customHeight="1">
      <c r="A75" s="38"/>
      <c r="B75" s="134"/>
      <c r="C75" s="135"/>
      <c r="D75" s="136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137"/>
      <c r="Z75" s="134"/>
    </row>
    <row r="76" spans="1:26" ht="15" hidden="1">
      <c r="A76" s="38"/>
      <c r="B76" s="134"/>
      <c r="C76" s="135"/>
      <c r="D76" s="136"/>
      <c r="E76" s="199" t="s">
        <v>256</v>
      </c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137"/>
      <c r="Z76" s="134"/>
    </row>
    <row r="77" spans="1:26" ht="15" hidden="1">
      <c r="A77" s="38"/>
      <c r="B77" s="134"/>
      <c r="C77" s="135"/>
      <c r="D77" s="136"/>
      <c r="E77" s="296" t="s">
        <v>257</v>
      </c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137"/>
      <c r="Z77" s="134"/>
    </row>
    <row r="78" spans="1:26" ht="15" hidden="1">
      <c r="A78" s="38"/>
      <c r="B78" s="134"/>
      <c r="C78" s="135"/>
      <c r="D78" s="136"/>
      <c r="E78" s="65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137"/>
      <c r="Z78" s="134"/>
    </row>
    <row r="79" spans="1:26" ht="15" hidden="1">
      <c r="A79" s="38"/>
      <c r="B79" s="134"/>
      <c r="C79" s="135"/>
      <c r="D79" s="136"/>
      <c r="E79" s="199" t="s">
        <v>258</v>
      </c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137"/>
      <c r="Z79" s="134"/>
    </row>
    <row r="80" spans="1:26" ht="15" hidden="1">
      <c r="A80" s="38"/>
      <c r="B80" s="134"/>
      <c r="C80" s="135"/>
      <c r="D80" s="136"/>
      <c r="E80" s="296" t="s">
        <v>259</v>
      </c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137"/>
      <c r="Z80" s="134"/>
    </row>
    <row r="81" spans="1:26" ht="15" hidden="1">
      <c r="A81" s="38"/>
      <c r="B81" s="134"/>
      <c r="C81" s="135"/>
      <c r="D81" s="136"/>
      <c r="E81" s="271"/>
      <c r="F81" s="271"/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271"/>
      <c r="X81" s="271"/>
      <c r="Y81" s="137"/>
      <c r="Z81" s="134"/>
    </row>
    <row r="82" spans="1:26" ht="15" hidden="1">
      <c r="A82" s="38"/>
      <c r="B82" s="134"/>
      <c r="C82" s="135"/>
      <c r="D82" s="136"/>
      <c r="E82" s="271"/>
      <c r="F82" s="271"/>
      <c r="G82" s="271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271"/>
      <c r="X82" s="271"/>
      <c r="Y82" s="137"/>
      <c r="Z82" s="134"/>
    </row>
    <row r="83" spans="1:26" ht="15" hidden="1">
      <c r="A83" s="38"/>
      <c r="B83" s="134"/>
      <c r="C83" s="135"/>
      <c r="D83" s="136"/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  <c r="X83" s="271"/>
      <c r="Y83" s="137"/>
      <c r="Z83" s="134"/>
    </row>
    <row r="84" spans="1:26" ht="66" hidden="1" customHeight="1">
      <c r="A84" s="38"/>
      <c r="B84" s="134"/>
      <c r="C84" s="135"/>
      <c r="D84" s="136"/>
      <c r="E84" s="149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137"/>
      <c r="Z84" s="134"/>
    </row>
    <row r="85" spans="1:26" ht="15" hidden="1">
      <c r="A85" s="38"/>
      <c r="B85" s="134"/>
      <c r="C85" s="135"/>
      <c r="D85" s="136"/>
      <c r="E85" s="150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137"/>
      <c r="Z85" s="134"/>
    </row>
    <row r="86" spans="1:26" ht="15" hidden="1">
      <c r="A86" s="38"/>
      <c r="B86" s="134"/>
      <c r="C86" s="135"/>
      <c r="D86" s="136"/>
      <c r="E86" s="270"/>
      <c r="F86" s="270"/>
      <c r="G86" s="270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37"/>
      <c r="Z86" s="134"/>
    </row>
    <row r="87" spans="1:26" ht="15" hidden="1" customHeight="1">
      <c r="A87" s="38"/>
      <c r="B87" s="134"/>
      <c r="C87" s="135"/>
      <c r="D87" s="136"/>
      <c r="E87" s="275" t="s">
        <v>222</v>
      </c>
      <c r="F87" s="275"/>
      <c r="G87" s="275"/>
      <c r="H87" s="275"/>
      <c r="I87" s="275"/>
      <c r="J87" s="275"/>
      <c r="K87" s="278" t="s">
        <v>230</v>
      </c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137"/>
      <c r="Z87" s="134"/>
    </row>
    <row r="88" spans="1:26" ht="15" hidden="1" customHeight="1">
      <c r="A88" s="38"/>
      <c r="B88" s="134"/>
      <c r="C88" s="135"/>
      <c r="D88" s="136"/>
      <c r="E88" s="272"/>
      <c r="F88" s="272"/>
      <c r="G88" s="272"/>
      <c r="H88" s="272"/>
      <c r="I88" s="272"/>
      <c r="J88" s="272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137"/>
      <c r="Z88" s="134"/>
    </row>
    <row r="89" spans="1:26" ht="15" hidden="1" customHeight="1">
      <c r="A89" s="38"/>
      <c r="B89" s="134"/>
      <c r="C89" s="135"/>
      <c r="D89" s="136"/>
      <c r="E89" s="295" t="s">
        <v>231</v>
      </c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137"/>
      <c r="Z89" s="134"/>
    </row>
    <row r="90" spans="1:26" ht="15" hidden="1">
      <c r="A90" s="38"/>
      <c r="B90" s="134"/>
      <c r="C90" s="135"/>
      <c r="D90" s="136"/>
      <c r="E90" s="275" t="s">
        <v>232</v>
      </c>
      <c r="F90" s="275"/>
      <c r="G90" s="275"/>
      <c r="H90" s="275"/>
      <c r="I90" s="275"/>
      <c r="J90" s="275"/>
      <c r="K90" s="276" t="s">
        <v>238</v>
      </c>
      <c r="L90" s="276"/>
      <c r="M90" s="276"/>
      <c r="N90" s="276"/>
      <c r="O90" s="276"/>
      <c r="P90" s="276"/>
      <c r="Q90" s="276"/>
      <c r="R90" s="276"/>
      <c r="S90" s="276"/>
      <c r="T90" s="276"/>
      <c r="U90" s="276"/>
      <c r="V90" s="276"/>
      <c r="W90" s="276"/>
      <c r="X90" s="276"/>
      <c r="Y90" s="137"/>
      <c r="Z90" s="134"/>
    </row>
    <row r="91" spans="1:26" ht="15" hidden="1">
      <c r="A91" s="38"/>
      <c r="B91" s="134"/>
      <c r="C91" s="135"/>
      <c r="D91" s="136"/>
      <c r="E91" s="275" t="s">
        <v>233</v>
      </c>
      <c r="F91" s="275"/>
      <c r="G91" s="275"/>
      <c r="H91" s="275"/>
      <c r="I91" s="275"/>
      <c r="J91" s="275"/>
      <c r="K91" s="277" t="s">
        <v>239</v>
      </c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137"/>
      <c r="Z91" s="134"/>
    </row>
    <row r="92" spans="1:26" ht="15" hidden="1">
      <c r="A92" s="38"/>
      <c r="B92" s="134"/>
      <c r="C92" s="135"/>
      <c r="D92" s="136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137"/>
      <c r="Z92" s="134"/>
    </row>
    <row r="93" spans="1:26" ht="15" hidden="1">
      <c r="A93" s="38"/>
      <c r="B93" s="134"/>
      <c r="C93" s="135"/>
      <c r="D93" s="136"/>
      <c r="E93" s="275" t="s">
        <v>232</v>
      </c>
      <c r="F93" s="275"/>
      <c r="G93" s="275"/>
      <c r="H93" s="275"/>
      <c r="I93" s="275"/>
      <c r="J93" s="275"/>
      <c r="K93" s="276" t="s">
        <v>415</v>
      </c>
      <c r="L93" s="276"/>
      <c r="M93" s="276"/>
      <c r="N93" s="276"/>
      <c r="O93" s="276"/>
      <c r="P93" s="276"/>
      <c r="Q93" s="276"/>
      <c r="R93" s="276"/>
      <c r="S93" s="276"/>
      <c r="T93" s="276"/>
      <c r="U93" s="276"/>
      <c r="V93" s="276"/>
      <c r="W93" s="276"/>
      <c r="X93" s="276"/>
      <c r="Y93" s="137"/>
      <c r="Z93" s="134"/>
    </row>
    <row r="94" spans="1:26" ht="15" hidden="1">
      <c r="A94" s="38"/>
      <c r="B94" s="134"/>
      <c r="C94" s="135"/>
      <c r="D94" s="136"/>
      <c r="E94" s="275" t="s">
        <v>233</v>
      </c>
      <c r="F94" s="275"/>
      <c r="G94" s="275"/>
      <c r="H94" s="275"/>
      <c r="I94" s="275"/>
      <c r="J94" s="275"/>
      <c r="K94" s="277" t="s">
        <v>416</v>
      </c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137"/>
      <c r="Z94" s="134"/>
    </row>
    <row r="95" spans="1:26" ht="15" hidden="1">
      <c r="A95" s="38"/>
      <c r="B95" s="134"/>
      <c r="C95" s="135"/>
      <c r="D95" s="136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137"/>
      <c r="Z95" s="134"/>
    </row>
    <row r="96" spans="1:26" ht="15" hidden="1">
      <c r="A96" s="38"/>
      <c r="B96" s="134"/>
      <c r="C96" s="135"/>
      <c r="D96" s="136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137"/>
      <c r="Z96" s="134"/>
    </row>
    <row r="97" spans="1:27" ht="15" hidden="1">
      <c r="A97" s="38"/>
      <c r="B97" s="134"/>
      <c r="C97" s="135"/>
      <c r="D97" s="136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137"/>
      <c r="Z97" s="134"/>
    </row>
    <row r="98" spans="1:27" ht="15" hidden="1">
      <c r="A98" s="38"/>
      <c r="B98" s="134"/>
      <c r="C98" s="135"/>
      <c r="D98" s="136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37"/>
      <c r="Z98" s="134"/>
    </row>
    <row r="99" spans="1:27" ht="15" hidden="1">
      <c r="A99" s="38"/>
      <c r="B99" s="134"/>
      <c r="C99" s="135"/>
      <c r="D99" s="136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137"/>
      <c r="Z99" s="134"/>
    </row>
    <row r="100" spans="1:27" ht="15" hidden="1">
      <c r="A100" s="38"/>
      <c r="B100" s="134"/>
      <c r="C100" s="135"/>
      <c r="D100" s="136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137"/>
      <c r="Z100" s="134"/>
    </row>
    <row r="101" spans="1:27" ht="27" hidden="1" customHeight="1">
      <c r="A101" s="38"/>
      <c r="B101" s="134"/>
      <c r="C101" s="135"/>
      <c r="D101" s="139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137"/>
      <c r="Z101" s="134"/>
    </row>
    <row r="102" spans="1:27" ht="15" hidden="1">
      <c r="A102" s="38"/>
      <c r="B102" s="134"/>
      <c r="C102" s="135"/>
      <c r="D102" s="139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137"/>
      <c r="Z102" s="134"/>
    </row>
    <row r="103" spans="1:27" ht="25.5" hidden="1" customHeight="1">
      <c r="A103" s="38"/>
      <c r="B103" s="134"/>
      <c r="C103" s="135"/>
      <c r="D103" s="136"/>
      <c r="E103" s="274" t="s">
        <v>171</v>
      </c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137"/>
      <c r="Z103" s="134"/>
    </row>
    <row r="104" spans="1:27" ht="15" hidden="1" customHeight="1">
      <c r="A104" s="38"/>
      <c r="B104" s="134"/>
      <c r="C104" s="135"/>
      <c r="D104" s="136"/>
      <c r="E104" s="39"/>
      <c r="F104" s="39"/>
      <c r="G104" s="39"/>
      <c r="H104" s="43"/>
      <c r="I104" s="43"/>
      <c r="J104" s="43"/>
      <c r="K104" s="43"/>
      <c r="L104" s="43"/>
      <c r="M104" s="43"/>
      <c r="N104" s="43"/>
      <c r="O104" s="44"/>
      <c r="P104" s="44"/>
      <c r="Q104" s="44"/>
      <c r="R104" s="44"/>
      <c r="S104" s="44"/>
      <c r="T104" s="44"/>
      <c r="U104" s="39"/>
      <c r="V104" s="39"/>
      <c r="W104" s="39"/>
      <c r="X104" s="39"/>
      <c r="Y104" s="137"/>
      <c r="Z104" s="134"/>
    </row>
    <row r="105" spans="1:27" ht="15" hidden="1" customHeight="1">
      <c r="A105" s="38"/>
      <c r="B105" s="134"/>
      <c r="C105" s="135"/>
      <c r="D105" s="136"/>
      <c r="E105" s="45"/>
      <c r="F105" s="269" t="s">
        <v>172</v>
      </c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44"/>
      <c r="U105" s="39"/>
      <c r="V105" s="39"/>
      <c r="W105" s="39"/>
      <c r="X105" s="39"/>
      <c r="Y105" s="137"/>
      <c r="Z105" s="134"/>
      <c r="AA105" s="33" t="s">
        <v>173</v>
      </c>
    </row>
    <row r="106" spans="1:27" ht="15" hidden="1" customHeight="1">
      <c r="A106" s="38"/>
      <c r="B106" s="134"/>
      <c r="C106" s="135"/>
      <c r="D106" s="136"/>
      <c r="E106" s="39"/>
      <c r="F106" s="39"/>
      <c r="G106" s="39"/>
      <c r="H106" s="43"/>
      <c r="I106" s="43"/>
      <c r="J106" s="43"/>
      <c r="K106" s="43"/>
      <c r="L106" s="43"/>
      <c r="M106" s="43"/>
      <c r="N106" s="43"/>
      <c r="O106" s="44"/>
      <c r="P106" s="44"/>
      <c r="Q106" s="44"/>
      <c r="R106" s="44"/>
      <c r="S106" s="44"/>
      <c r="T106" s="44"/>
      <c r="U106" s="39"/>
      <c r="V106" s="39"/>
      <c r="W106" s="39"/>
      <c r="X106" s="39"/>
      <c r="Y106" s="137"/>
      <c r="Z106" s="134"/>
    </row>
    <row r="107" spans="1:27" ht="15" hidden="1">
      <c r="A107" s="38"/>
      <c r="B107" s="134"/>
      <c r="C107" s="135"/>
      <c r="D107" s="136"/>
      <c r="E107" s="39"/>
      <c r="F107" s="269" t="s">
        <v>174</v>
      </c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137"/>
      <c r="Z107" s="134"/>
    </row>
    <row r="108" spans="1:27" ht="15" hidden="1">
      <c r="A108" s="38"/>
      <c r="B108" s="134"/>
      <c r="C108" s="135"/>
      <c r="D108" s="136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137"/>
      <c r="Z108" s="134"/>
    </row>
    <row r="109" spans="1:27" ht="15" hidden="1">
      <c r="A109" s="38"/>
      <c r="B109" s="134"/>
      <c r="C109" s="135"/>
      <c r="D109" s="136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137"/>
      <c r="Z109" s="134"/>
    </row>
    <row r="110" spans="1:27" ht="15" hidden="1">
      <c r="A110" s="38"/>
      <c r="B110" s="134"/>
      <c r="C110" s="135"/>
      <c r="D110" s="136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137"/>
      <c r="Z110" s="134"/>
    </row>
    <row r="111" spans="1:27" ht="15" hidden="1">
      <c r="A111" s="38"/>
      <c r="B111" s="134"/>
      <c r="C111" s="135"/>
      <c r="D111" s="136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137"/>
      <c r="Z111" s="134"/>
    </row>
    <row r="112" spans="1:27" ht="15" hidden="1">
      <c r="A112" s="38"/>
      <c r="B112" s="134"/>
      <c r="C112" s="135"/>
      <c r="D112" s="136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137"/>
      <c r="Z112" s="134"/>
    </row>
    <row r="113" spans="1:26" ht="15" hidden="1">
      <c r="A113" s="38"/>
      <c r="B113" s="134"/>
      <c r="C113" s="135"/>
      <c r="D113" s="136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137"/>
      <c r="Z113" s="134"/>
    </row>
    <row r="114" spans="1:26" ht="15" hidden="1">
      <c r="A114" s="38"/>
      <c r="B114" s="134"/>
      <c r="C114" s="135"/>
      <c r="D114" s="136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137"/>
      <c r="Z114" s="134"/>
    </row>
    <row r="115" spans="1:26" ht="15" hidden="1">
      <c r="A115" s="38"/>
      <c r="B115" s="134"/>
      <c r="C115" s="135"/>
      <c r="D115" s="136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137"/>
      <c r="Z115" s="134"/>
    </row>
    <row r="116" spans="1:26" ht="30" hidden="1" customHeight="1">
      <c r="A116" s="38"/>
      <c r="B116" s="134"/>
      <c r="C116" s="135"/>
      <c r="D116" s="136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137"/>
      <c r="Z116" s="134"/>
    </row>
    <row r="117" spans="1:26" ht="31.5" hidden="1" customHeight="1">
      <c r="A117" s="38"/>
      <c r="B117" s="134"/>
      <c r="C117" s="135"/>
      <c r="D117" s="136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137"/>
      <c r="Z117" s="134"/>
    </row>
    <row r="118" spans="1:26" ht="15" customHeight="1">
      <c r="A118" s="38"/>
      <c r="B118" s="143"/>
      <c r="C118" s="144"/>
      <c r="D118" s="145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6"/>
      <c r="Z118" s="134"/>
    </row>
  </sheetData>
  <sheetProtection password="9154" sheet="1" objects="1" scenarios="1" formatColumns="0" formatRows="0" autoFilter="0"/>
  <dataConsolidate leftLabels="1"/>
  <mergeCells count="41">
    <mergeCell ref="E72:X72"/>
    <mergeCell ref="E71:X71"/>
    <mergeCell ref="E73:X75"/>
    <mergeCell ref="E89:X89"/>
    <mergeCell ref="E90:J90"/>
    <mergeCell ref="K90:X90"/>
    <mergeCell ref="E81:X81"/>
    <mergeCell ref="E80:X80"/>
    <mergeCell ref="E77:X77"/>
    <mergeCell ref="E59:J59"/>
    <mergeCell ref="K59:X59"/>
    <mergeCell ref="E60:J60"/>
    <mergeCell ref="K60:X60"/>
    <mergeCell ref="E40:X40"/>
    <mergeCell ref="B2:G2"/>
    <mergeCell ref="B3:C3"/>
    <mergeCell ref="B5:Y5"/>
    <mergeCell ref="E7:X19"/>
    <mergeCell ref="E46:X57"/>
    <mergeCell ref="F21:M21"/>
    <mergeCell ref="P21:X21"/>
    <mergeCell ref="F22:M22"/>
    <mergeCell ref="P22:X22"/>
    <mergeCell ref="E35:X39"/>
    <mergeCell ref="F23:N23"/>
    <mergeCell ref="F107:X107"/>
    <mergeCell ref="E86:G86"/>
    <mergeCell ref="E82:X82"/>
    <mergeCell ref="E88:J88"/>
    <mergeCell ref="K88:X88"/>
    <mergeCell ref="E103:X103"/>
    <mergeCell ref="E93:J93"/>
    <mergeCell ref="E94:J94"/>
    <mergeCell ref="K93:X93"/>
    <mergeCell ref="K94:X94"/>
    <mergeCell ref="F105:S105"/>
    <mergeCell ref="E91:J91"/>
    <mergeCell ref="K91:X91"/>
    <mergeCell ref="E83:X83"/>
    <mergeCell ref="E87:J87"/>
    <mergeCell ref="K87:X87"/>
  </mergeCells>
  <phoneticPr fontId="0" type="noConversion"/>
  <dataValidations count="1">
    <dataValidation allowBlank="1" showInputMessage="1" promptTitle="Ввод" prompt="Для выбора организации необходимо два раза нажать левую клавишу мыши!" sqref="E23"/>
  </dataValidations>
  <hyperlinks>
    <hyperlink ref="K59:X59" location="Инструкция!A1" tooltip="Обратиться за помощью" display="Обратиться за помощью"/>
    <hyperlink ref="K60:X60" location="Инструкция!A1" tooltip="Перейти" display="Перейти"/>
    <hyperlink ref="L87:X87" location="Инструкция!A1" display="Перейти к разделу"/>
    <hyperlink ref="K87:X87" location="Инструкция!A1" tooltip="Перейти к разделу" display="Перейти к разделу"/>
    <hyperlink ref="E71:X71" location="Инструкция!A1" tooltip="Указания по заполнению формы федерального статистического наблюдения" display="Указания по заполнению формы федерального статистического наблюдения"/>
    <hyperlink ref="E77:X77" location="Инструкция!A1" tooltip="Руководство по загрузке документов" display="Руководство по загрузке документов"/>
    <hyperlink ref="E80:X80" location="Инструкция!A1" tooltip="Пояснительная записка" display="Пояснительная записка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33825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85725</xdr:colOff>
                <xdr:row>124</xdr:row>
                <xdr:rowOff>38100</xdr:rowOff>
              </to>
            </anchor>
          </objectPr>
        </oleObject>
      </mc:Choice>
      <mc:Fallback>
        <oleObject progId="Word.Document.8" shapeId="3338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E38"/>
  <sheetViews>
    <sheetView showGridLines="0" showRowColHeaders="0" workbookViewId="0">
      <selection activeCell="L29" sqref="L29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20.25" customHeight="1">
      <c r="A1" s="223" t="s">
        <v>7</v>
      </c>
      <c r="B1" s="223" t="s">
        <v>8</v>
      </c>
      <c r="C1" s="11"/>
    </row>
    <row r="2" spans="1:3">
      <c r="A2" s="1" t="s">
        <v>9</v>
      </c>
      <c r="B2" s="1" t="s">
        <v>210</v>
      </c>
    </row>
    <row r="3" spans="1:3">
      <c r="A3" s="1" t="s">
        <v>1</v>
      </c>
      <c r="B3" s="1" t="s">
        <v>13</v>
      </c>
    </row>
    <row r="4" spans="1:3">
      <c r="A4" s="1" t="s">
        <v>151</v>
      </c>
      <c r="B4" s="1" t="s">
        <v>129</v>
      </c>
    </row>
    <row r="5" spans="1:3">
      <c r="A5" s="1" t="s">
        <v>209</v>
      </c>
      <c r="B5" s="1" t="s">
        <v>10</v>
      </c>
    </row>
    <row r="6" spans="1:3">
      <c r="A6" s="1" t="s">
        <v>175</v>
      </c>
      <c r="B6" s="1" t="s">
        <v>153</v>
      </c>
    </row>
    <row r="7" spans="1:3">
      <c r="A7" s="1" t="s">
        <v>152</v>
      </c>
      <c r="B7" s="1" t="s">
        <v>211</v>
      </c>
    </row>
    <row r="8" spans="1:3">
      <c r="A8" s="1"/>
      <c r="B8" s="1" t="s">
        <v>212</v>
      </c>
    </row>
    <row r="9" spans="1:3">
      <c r="A9" s="1"/>
      <c r="B9" s="1" t="s">
        <v>107</v>
      </c>
    </row>
    <row r="10" spans="1:3">
      <c r="A10" s="1"/>
      <c r="B10" s="1" t="s">
        <v>130</v>
      </c>
    </row>
    <row r="11" spans="1:3">
      <c r="A11" s="1"/>
      <c r="B11" s="1" t="s">
        <v>234</v>
      </c>
    </row>
    <row r="12" spans="1:3">
      <c r="A12" s="1"/>
      <c r="B12" s="1" t="s">
        <v>235</v>
      </c>
    </row>
    <row r="13" spans="1:3">
      <c r="A13" s="1"/>
      <c r="B13" s="1" t="s">
        <v>11</v>
      </c>
    </row>
    <row r="14" spans="1:3">
      <c r="A14" s="1"/>
      <c r="B14" s="1" t="s">
        <v>406</v>
      </c>
    </row>
    <row r="15" spans="1:3">
      <c r="A15" s="1"/>
      <c r="B15" s="1" t="s">
        <v>12</v>
      </c>
    </row>
    <row r="16" spans="1:3">
      <c r="A16" s="1"/>
      <c r="B16" s="1" t="s">
        <v>407</v>
      </c>
    </row>
    <row r="17" spans="2:2">
      <c r="B17" s="1" t="s">
        <v>236</v>
      </c>
    </row>
    <row r="18" spans="2:2">
      <c r="B18" s="1" t="s">
        <v>14</v>
      </c>
    </row>
    <row r="19" spans="2:2">
      <c r="B19" s="1" t="s">
        <v>408</v>
      </c>
    </row>
    <row r="20" spans="2:2">
      <c r="B20" s="1" t="s">
        <v>237</v>
      </c>
    </row>
    <row r="21" spans="2:2">
      <c r="B21" s="1" t="s">
        <v>15</v>
      </c>
    </row>
    <row r="22" spans="2:2">
      <c r="B22" s="1" t="s">
        <v>2</v>
      </c>
    </row>
    <row r="23" spans="2:2">
      <c r="B23" s="1" t="s">
        <v>131</v>
      </c>
    </row>
    <row r="24" spans="2:2">
      <c r="B24" s="1" t="s">
        <v>409</v>
      </c>
    </row>
    <row r="33" spans="4:5" ht="18.75">
      <c r="D33" s="10"/>
    </row>
    <row r="38" spans="4:5" ht="18.75">
      <c r="E38" s="10"/>
    </row>
  </sheetData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workbookViewId="0">
      <selection activeCell="K31" sqref="K31"/>
    </sheetView>
  </sheetViews>
  <sheetFormatPr defaultColWidth="9.140625" defaultRowHeight="11.25"/>
  <cols>
    <col min="1" max="16384" width="9.140625" style="180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>
      <selection activeCell="K17" sqref="K17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Prov">
    <tabColor indexed="47"/>
  </sheetPr>
  <dimension ref="A1"/>
  <sheetViews>
    <sheetView showGridLines="0" workbookViewId="0">
      <selection activeCell="I41" sqref="I41"/>
    </sheetView>
  </sheetViews>
  <sheetFormatPr defaultColWidth="9.140625" defaultRowHeight="11.25"/>
  <cols>
    <col min="1" max="16384" width="9.140625" style="180"/>
  </cols>
  <sheetData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1"/>
      <c r="C1" s="11"/>
    </row>
    <row r="33" spans="4:5" ht="15.75">
      <c r="D33" s="9"/>
    </row>
    <row r="38" spans="4:5" ht="15.75">
      <c r="E38" s="9"/>
    </row>
  </sheetData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zoomScaleNormal="100" workbookViewId="0">
      <selection activeCell="D53" sqref="D53"/>
    </sheetView>
  </sheetViews>
  <sheetFormatPr defaultColWidth="9.140625" defaultRowHeight="11.25"/>
  <cols>
    <col min="1" max="16384" width="9.140625" style="165"/>
  </cols>
  <sheetData/>
  <sheetProtection formatColumns="0" formatRows="0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>
      <selection activeCell="D53" sqref="D53"/>
    </sheetView>
  </sheetViews>
  <sheetFormatPr defaultColWidth="9.140625" defaultRowHeight="11.25"/>
  <cols>
    <col min="1" max="16384" width="9.140625" style="166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R96"/>
  <sheetViews>
    <sheetView showGridLines="0" workbookViewId="0">
      <selection activeCell="I18" sqref="I18"/>
    </sheetView>
  </sheetViews>
  <sheetFormatPr defaultColWidth="9.140625" defaultRowHeight="11.25"/>
  <cols>
    <col min="1" max="1" width="9.140625" style="1"/>
    <col min="2" max="2" width="22.7109375" style="1" bestFit="1" customWidth="1"/>
    <col min="3" max="16384" width="9.140625" style="1"/>
  </cols>
  <sheetData>
    <row r="1" spans="1:18">
      <c r="B1" s="1" t="s">
        <v>1546</v>
      </c>
      <c r="C1" s="1" t="s">
        <v>1547</v>
      </c>
      <c r="D1" s="1" t="s">
        <v>113</v>
      </c>
      <c r="E1" s="1" t="s">
        <v>1548</v>
      </c>
      <c r="F1" s="1" t="s">
        <v>114</v>
      </c>
      <c r="G1" s="1" t="s">
        <v>115</v>
      </c>
      <c r="H1" s="1" t="s">
        <v>109</v>
      </c>
      <c r="I1" s="1" t="s">
        <v>110</v>
      </c>
      <c r="J1" s="1" t="s">
        <v>111</v>
      </c>
      <c r="K1" s="1" t="s">
        <v>112</v>
      </c>
      <c r="L1" s="1" t="s">
        <v>1549</v>
      </c>
      <c r="M1" s="1" t="s">
        <v>1550</v>
      </c>
      <c r="N1" s="1" t="s">
        <v>1551</v>
      </c>
      <c r="O1" s="1" t="s">
        <v>1552</v>
      </c>
      <c r="P1" s="1" t="s">
        <v>147</v>
      </c>
      <c r="Q1" s="1" t="s">
        <v>1553</v>
      </c>
      <c r="R1" s="1" t="s">
        <v>1554</v>
      </c>
    </row>
    <row r="2" spans="1:18">
      <c r="A2" s="1">
        <v>1</v>
      </c>
      <c r="B2" s="1" t="s">
        <v>1555</v>
      </c>
      <c r="C2" s="1" t="s">
        <v>76</v>
      </c>
      <c r="H2" s="1" t="s">
        <v>1559</v>
      </c>
      <c r="I2" s="1" t="s">
        <v>1560</v>
      </c>
      <c r="J2" s="1" t="s">
        <v>1561</v>
      </c>
      <c r="K2" s="1" t="s">
        <v>1562</v>
      </c>
      <c r="L2" s="1" t="s">
        <v>1563</v>
      </c>
      <c r="Q2" s="1" t="s">
        <v>1564</v>
      </c>
      <c r="R2" s="1" t="s">
        <v>1565</v>
      </c>
    </row>
    <row r="3" spans="1:18">
      <c r="A3" s="1">
        <v>2</v>
      </c>
      <c r="B3" s="1" t="s">
        <v>1555</v>
      </c>
      <c r="C3" s="1" t="s">
        <v>76</v>
      </c>
      <c r="H3" s="1" t="s">
        <v>1566</v>
      </c>
      <c r="I3" s="1" t="s">
        <v>1567</v>
      </c>
      <c r="J3" s="1" t="s">
        <v>1568</v>
      </c>
      <c r="K3" s="1" t="s">
        <v>1569</v>
      </c>
      <c r="Q3" s="1" t="s">
        <v>1570</v>
      </c>
      <c r="R3" s="1" t="s">
        <v>1571</v>
      </c>
    </row>
    <row r="4" spans="1:18">
      <c r="A4" s="1">
        <v>3</v>
      </c>
      <c r="B4" s="1" t="s">
        <v>1555</v>
      </c>
      <c r="C4" s="1" t="s">
        <v>76</v>
      </c>
      <c r="H4" s="1" t="s">
        <v>1572</v>
      </c>
      <c r="I4" s="1" t="s">
        <v>1573</v>
      </c>
      <c r="J4" s="1" t="s">
        <v>1574</v>
      </c>
      <c r="K4" s="1" t="s">
        <v>1948</v>
      </c>
      <c r="Q4" s="1" t="s">
        <v>1557</v>
      </c>
      <c r="R4" s="1" t="s">
        <v>1558</v>
      </c>
    </row>
    <row r="5" spans="1:18">
      <c r="A5" s="1">
        <v>4</v>
      </c>
      <c r="B5" s="1" t="s">
        <v>1555</v>
      </c>
      <c r="C5" s="1" t="s">
        <v>76</v>
      </c>
      <c r="H5" s="1" t="s">
        <v>1929</v>
      </c>
      <c r="I5" s="1" t="s">
        <v>1930</v>
      </c>
      <c r="J5" s="1" t="s">
        <v>1931</v>
      </c>
      <c r="K5" s="1" t="s">
        <v>1949</v>
      </c>
      <c r="Q5" s="1" t="s">
        <v>1564</v>
      </c>
      <c r="R5" s="1" t="s">
        <v>1565</v>
      </c>
    </row>
    <row r="6" spans="1:18">
      <c r="A6" s="1">
        <v>5</v>
      </c>
      <c r="B6" s="1" t="s">
        <v>1555</v>
      </c>
      <c r="C6" s="1" t="s">
        <v>76</v>
      </c>
      <c r="H6" s="1" t="s">
        <v>1576</v>
      </c>
      <c r="I6" s="1" t="s">
        <v>1577</v>
      </c>
      <c r="J6" s="1" t="s">
        <v>1578</v>
      </c>
      <c r="K6" s="1" t="s">
        <v>1579</v>
      </c>
      <c r="Q6" s="1" t="s">
        <v>1557</v>
      </c>
      <c r="R6" s="1" t="s">
        <v>1558</v>
      </c>
    </row>
    <row r="7" spans="1:18">
      <c r="A7" s="1">
        <v>6</v>
      </c>
      <c r="B7" s="1" t="s">
        <v>1555</v>
      </c>
      <c r="C7" s="1" t="s">
        <v>76</v>
      </c>
      <c r="H7" s="1" t="s">
        <v>1580</v>
      </c>
      <c r="I7" s="1" t="s">
        <v>1581</v>
      </c>
      <c r="J7" s="1" t="s">
        <v>1582</v>
      </c>
      <c r="K7" s="1" t="s">
        <v>1583</v>
      </c>
      <c r="Q7" s="1" t="s">
        <v>1564</v>
      </c>
      <c r="R7" s="1" t="s">
        <v>1565</v>
      </c>
    </row>
    <row r="8" spans="1:18">
      <c r="A8" s="1">
        <v>7</v>
      </c>
      <c r="B8" s="1" t="s">
        <v>1555</v>
      </c>
      <c r="C8" s="1" t="s">
        <v>76</v>
      </c>
      <c r="H8" s="1" t="s">
        <v>1584</v>
      </c>
      <c r="I8" s="1" t="s">
        <v>1585</v>
      </c>
      <c r="J8" s="1" t="s">
        <v>1586</v>
      </c>
      <c r="K8" s="1" t="s">
        <v>1587</v>
      </c>
      <c r="Q8" s="1" t="s">
        <v>1557</v>
      </c>
      <c r="R8" s="1" t="s">
        <v>1558</v>
      </c>
    </row>
    <row r="9" spans="1:18">
      <c r="A9" s="1">
        <v>8</v>
      </c>
      <c r="B9" s="1" t="s">
        <v>1555</v>
      </c>
      <c r="C9" s="1" t="s">
        <v>76</v>
      </c>
      <c r="H9" s="1" t="s">
        <v>1590</v>
      </c>
      <c r="I9" s="1" t="s">
        <v>1591</v>
      </c>
      <c r="J9" s="1" t="s">
        <v>1592</v>
      </c>
      <c r="K9" s="1" t="s">
        <v>1593</v>
      </c>
      <c r="Q9" s="1" t="s">
        <v>1564</v>
      </c>
      <c r="R9" s="1" t="s">
        <v>1565</v>
      </c>
    </row>
    <row r="10" spans="1:18">
      <c r="A10" s="1">
        <v>9</v>
      </c>
      <c r="B10" s="1" t="s">
        <v>1555</v>
      </c>
      <c r="C10" s="1" t="s">
        <v>76</v>
      </c>
      <c r="H10" s="1" t="s">
        <v>1594</v>
      </c>
      <c r="I10" s="1" t="s">
        <v>1595</v>
      </c>
      <c r="J10" s="1" t="s">
        <v>1596</v>
      </c>
      <c r="K10" s="1" t="s">
        <v>1597</v>
      </c>
      <c r="Q10" s="1" t="s">
        <v>1557</v>
      </c>
      <c r="R10" s="1" t="s">
        <v>1558</v>
      </c>
    </row>
    <row r="11" spans="1:18">
      <c r="A11" s="1">
        <v>10</v>
      </c>
      <c r="B11" s="1" t="s">
        <v>1555</v>
      </c>
      <c r="C11" s="1" t="s">
        <v>76</v>
      </c>
      <c r="H11" s="1" t="s">
        <v>1598</v>
      </c>
      <c r="I11" s="1" t="s">
        <v>1599</v>
      </c>
      <c r="J11" s="1" t="s">
        <v>1600</v>
      </c>
      <c r="K11" s="1" t="s">
        <v>1583</v>
      </c>
      <c r="L11" s="1" t="s">
        <v>1601</v>
      </c>
      <c r="Q11" s="1" t="s">
        <v>1564</v>
      </c>
      <c r="R11" s="1" t="s">
        <v>1565</v>
      </c>
    </row>
    <row r="12" spans="1:18">
      <c r="A12" s="1">
        <v>11</v>
      </c>
      <c r="B12" s="1" t="s">
        <v>1555</v>
      </c>
      <c r="C12" s="1" t="s">
        <v>76</v>
      </c>
      <c r="H12" s="1" t="s">
        <v>1602</v>
      </c>
      <c r="I12" s="1" t="s">
        <v>1603</v>
      </c>
      <c r="J12" s="1" t="s">
        <v>1604</v>
      </c>
      <c r="K12" s="1" t="s">
        <v>1605</v>
      </c>
      <c r="Q12" s="1" t="s">
        <v>1557</v>
      </c>
      <c r="R12" s="1" t="s">
        <v>1558</v>
      </c>
    </row>
    <row r="13" spans="1:18">
      <c r="A13" s="1">
        <v>12</v>
      </c>
      <c r="B13" s="1" t="s">
        <v>1555</v>
      </c>
      <c r="C13" s="1" t="s">
        <v>76</v>
      </c>
      <c r="H13" s="1" t="s">
        <v>1608</v>
      </c>
      <c r="I13" s="1" t="s">
        <v>1609</v>
      </c>
      <c r="J13" s="1" t="s">
        <v>1610</v>
      </c>
      <c r="K13" s="1" t="s">
        <v>1611</v>
      </c>
      <c r="L13" s="1" t="s">
        <v>1612</v>
      </c>
      <c r="Q13" s="1" t="s">
        <v>1557</v>
      </c>
      <c r="R13" s="1" t="s">
        <v>1558</v>
      </c>
    </row>
    <row r="14" spans="1:18">
      <c r="A14" s="1">
        <v>13</v>
      </c>
      <c r="B14" s="1" t="s">
        <v>1555</v>
      </c>
      <c r="C14" s="1" t="s">
        <v>76</v>
      </c>
      <c r="H14" s="1" t="s">
        <v>1613</v>
      </c>
      <c r="I14" s="1" t="s">
        <v>1614</v>
      </c>
      <c r="J14" s="1" t="s">
        <v>1615</v>
      </c>
      <c r="K14" s="1" t="s">
        <v>1616</v>
      </c>
      <c r="Q14" s="1" t="s">
        <v>1557</v>
      </c>
      <c r="R14" s="1" t="s">
        <v>1558</v>
      </c>
    </row>
    <row r="15" spans="1:18">
      <c r="A15" s="1">
        <v>14</v>
      </c>
      <c r="B15" s="1" t="s">
        <v>1555</v>
      </c>
      <c r="C15" s="1" t="s">
        <v>76</v>
      </c>
      <c r="H15" s="1" t="s">
        <v>1617</v>
      </c>
      <c r="I15" s="1" t="s">
        <v>1618</v>
      </c>
      <c r="J15" s="1" t="s">
        <v>1619</v>
      </c>
      <c r="K15" s="1" t="s">
        <v>1620</v>
      </c>
      <c r="Q15" s="1" t="s">
        <v>1557</v>
      </c>
      <c r="R15" s="1" t="s">
        <v>1558</v>
      </c>
    </row>
    <row r="16" spans="1:18">
      <c r="A16" s="1">
        <v>15</v>
      </c>
      <c r="B16" s="1" t="s">
        <v>1555</v>
      </c>
      <c r="C16" s="1" t="s">
        <v>76</v>
      </c>
      <c r="H16" s="1" t="s">
        <v>1621</v>
      </c>
      <c r="I16" s="1" t="s">
        <v>1622</v>
      </c>
      <c r="J16" s="1" t="s">
        <v>1623</v>
      </c>
      <c r="K16" s="1" t="s">
        <v>1579</v>
      </c>
      <c r="Q16" s="1" t="s">
        <v>1557</v>
      </c>
      <c r="R16" s="1" t="s">
        <v>1558</v>
      </c>
    </row>
    <row r="17" spans="1:18">
      <c r="A17" s="1">
        <v>16</v>
      </c>
      <c r="B17" s="1" t="s">
        <v>1555</v>
      </c>
      <c r="C17" s="1" t="s">
        <v>76</v>
      </c>
      <c r="H17" s="1" t="s">
        <v>1624</v>
      </c>
      <c r="I17" s="1" t="s">
        <v>1625</v>
      </c>
      <c r="J17" s="1" t="s">
        <v>1626</v>
      </c>
      <c r="K17" s="1" t="s">
        <v>1627</v>
      </c>
      <c r="Q17" s="1" t="s">
        <v>1564</v>
      </c>
      <c r="R17" s="1" t="s">
        <v>1565</v>
      </c>
    </row>
    <row r="18" spans="1:18">
      <c r="A18" s="1">
        <v>17</v>
      </c>
      <c r="B18" s="1" t="s">
        <v>1555</v>
      </c>
      <c r="C18" s="1" t="s">
        <v>76</v>
      </c>
      <c r="H18" s="1" t="s">
        <v>1628</v>
      </c>
      <c r="I18" s="1" t="s">
        <v>1629</v>
      </c>
      <c r="J18" s="1" t="s">
        <v>1630</v>
      </c>
      <c r="K18" s="1" t="s">
        <v>1631</v>
      </c>
      <c r="Q18" s="1" t="s">
        <v>1557</v>
      </c>
      <c r="R18" s="1" t="s">
        <v>1558</v>
      </c>
    </row>
    <row r="19" spans="1:18">
      <c r="A19" s="1">
        <v>18</v>
      </c>
      <c r="B19" s="1" t="s">
        <v>1555</v>
      </c>
      <c r="C19" s="1" t="s">
        <v>76</v>
      </c>
      <c r="H19" s="1" t="s">
        <v>1632</v>
      </c>
      <c r="I19" s="1" t="s">
        <v>1633</v>
      </c>
      <c r="J19" s="1" t="s">
        <v>1634</v>
      </c>
      <c r="K19" s="1" t="s">
        <v>1635</v>
      </c>
      <c r="Q19" s="1" t="s">
        <v>1557</v>
      </c>
      <c r="R19" s="1" t="s">
        <v>1558</v>
      </c>
    </row>
    <row r="20" spans="1:18">
      <c r="A20" s="1">
        <v>19</v>
      </c>
      <c r="B20" s="1" t="s">
        <v>1555</v>
      </c>
      <c r="C20" s="1" t="s">
        <v>76</v>
      </c>
      <c r="H20" s="1" t="s">
        <v>1636</v>
      </c>
      <c r="I20" s="1" t="s">
        <v>1637</v>
      </c>
      <c r="J20" s="1" t="s">
        <v>1638</v>
      </c>
      <c r="K20" s="1" t="s">
        <v>1639</v>
      </c>
      <c r="Q20" s="1" t="s">
        <v>1557</v>
      </c>
      <c r="R20" s="1" t="s">
        <v>1558</v>
      </c>
    </row>
    <row r="21" spans="1:18">
      <c r="A21" s="1">
        <v>20</v>
      </c>
      <c r="B21" s="1" t="s">
        <v>1555</v>
      </c>
      <c r="C21" s="1" t="s">
        <v>76</v>
      </c>
      <c r="H21" s="1" t="s">
        <v>1640</v>
      </c>
      <c r="I21" s="1" t="s">
        <v>1641</v>
      </c>
      <c r="J21" s="1" t="s">
        <v>1642</v>
      </c>
      <c r="K21" s="1" t="s">
        <v>1643</v>
      </c>
      <c r="Q21" s="1" t="s">
        <v>1644</v>
      </c>
      <c r="R21" s="1" t="s">
        <v>1645</v>
      </c>
    </row>
    <row r="22" spans="1:18">
      <c r="A22" s="1">
        <v>21</v>
      </c>
      <c r="B22" s="1" t="s">
        <v>1555</v>
      </c>
      <c r="C22" s="1" t="s">
        <v>76</v>
      </c>
      <c r="H22" s="1" t="s">
        <v>1646</v>
      </c>
      <c r="I22" s="1" t="s">
        <v>1647</v>
      </c>
      <c r="J22" s="1" t="s">
        <v>1648</v>
      </c>
      <c r="K22" s="1" t="s">
        <v>1649</v>
      </c>
      <c r="Q22" s="1" t="s">
        <v>1564</v>
      </c>
      <c r="R22" s="1" t="s">
        <v>1565</v>
      </c>
    </row>
    <row r="23" spans="1:18">
      <c r="A23" s="1">
        <v>22</v>
      </c>
      <c r="B23" s="1" t="s">
        <v>1555</v>
      </c>
      <c r="C23" s="1" t="s">
        <v>76</v>
      </c>
      <c r="H23" s="1" t="s">
        <v>1650</v>
      </c>
      <c r="I23" s="1" t="s">
        <v>1651</v>
      </c>
      <c r="J23" s="1" t="s">
        <v>1652</v>
      </c>
      <c r="K23" s="1" t="s">
        <v>1653</v>
      </c>
      <c r="Q23" s="1" t="s">
        <v>1564</v>
      </c>
      <c r="R23" s="1" t="s">
        <v>1565</v>
      </c>
    </row>
    <row r="24" spans="1:18">
      <c r="A24" s="1">
        <v>23</v>
      </c>
      <c r="B24" s="1" t="s">
        <v>1555</v>
      </c>
      <c r="C24" s="1" t="s">
        <v>76</v>
      </c>
      <c r="H24" s="1" t="s">
        <v>1654</v>
      </c>
      <c r="I24" s="1" t="s">
        <v>1655</v>
      </c>
      <c r="J24" s="1" t="s">
        <v>1656</v>
      </c>
      <c r="K24" s="1" t="s">
        <v>1606</v>
      </c>
      <c r="L24" s="1" t="s">
        <v>1657</v>
      </c>
      <c r="Q24" s="1" t="s">
        <v>1557</v>
      </c>
      <c r="R24" s="1" t="s">
        <v>1558</v>
      </c>
    </row>
    <row r="25" spans="1:18">
      <c r="A25" s="1">
        <v>24</v>
      </c>
      <c r="B25" s="1" t="s">
        <v>1555</v>
      </c>
      <c r="C25" s="1" t="s">
        <v>76</v>
      </c>
      <c r="H25" s="1" t="s">
        <v>1658</v>
      </c>
      <c r="I25" s="1" t="s">
        <v>1659</v>
      </c>
      <c r="J25" s="1" t="s">
        <v>1660</v>
      </c>
      <c r="K25" s="1" t="s">
        <v>1620</v>
      </c>
      <c r="Q25" s="1" t="s">
        <v>1557</v>
      </c>
      <c r="R25" s="1" t="s">
        <v>1558</v>
      </c>
    </row>
    <row r="26" spans="1:18">
      <c r="A26" s="1">
        <v>25</v>
      </c>
      <c r="B26" s="1" t="s">
        <v>1555</v>
      </c>
      <c r="C26" s="1" t="s">
        <v>76</v>
      </c>
      <c r="H26" s="1" t="s">
        <v>1661</v>
      </c>
      <c r="I26" s="1" t="s">
        <v>1662</v>
      </c>
      <c r="J26" s="1" t="s">
        <v>1663</v>
      </c>
      <c r="K26" s="1" t="s">
        <v>1664</v>
      </c>
      <c r="Q26" s="1" t="s">
        <v>1557</v>
      </c>
      <c r="R26" s="1" t="s">
        <v>1558</v>
      </c>
    </row>
    <row r="27" spans="1:18">
      <c r="A27" s="1">
        <v>26</v>
      </c>
      <c r="B27" s="1" t="s">
        <v>1555</v>
      </c>
      <c r="C27" s="1" t="s">
        <v>76</v>
      </c>
      <c r="H27" s="1" t="s">
        <v>1665</v>
      </c>
      <c r="I27" s="1" t="s">
        <v>1666</v>
      </c>
      <c r="J27" s="1" t="s">
        <v>1667</v>
      </c>
      <c r="K27" s="1" t="s">
        <v>1616</v>
      </c>
      <c r="L27" s="1" t="s">
        <v>1668</v>
      </c>
      <c r="Q27" s="1" t="s">
        <v>1564</v>
      </c>
      <c r="R27" s="1" t="s">
        <v>1565</v>
      </c>
    </row>
    <row r="28" spans="1:18">
      <c r="A28" s="1">
        <v>27</v>
      </c>
      <c r="B28" s="1" t="s">
        <v>1555</v>
      </c>
      <c r="C28" s="1" t="s">
        <v>76</v>
      </c>
      <c r="H28" s="1" t="s">
        <v>1665</v>
      </c>
      <c r="I28" s="1" t="s">
        <v>1666</v>
      </c>
      <c r="J28" s="1" t="s">
        <v>1667</v>
      </c>
      <c r="K28" s="1" t="s">
        <v>1616</v>
      </c>
      <c r="L28" s="1" t="s">
        <v>1668</v>
      </c>
      <c r="Q28" s="1" t="s">
        <v>1669</v>
      </c>
      <c r="R28" s="1" t="s">
        <v>1670</v>
      </c>
    </row>
    <row r="29" spans="1:18">
      <c r="A29" s="1">
        <v>28</v>
      </c>
      <c r="B29" s="1" t="s">
        <v>1555</v>
      </c>
      <c r="C29" s="1" t="s">
        <v>76</v>
      </c>
      <c r="H29" s="1" t="s">
        <v>1665</v>
      </c>
      <c r="I29" s="1" t="s">
        <v>1666</v>
      </c>
      <c r="J29" s="1" t="s">
        <v>1667</v>
      </c>
      <c r="K29" s="1" t="s">
        <v>1616</v>
      </c>
      <c r="L29" s="1" t="s">
        <v>1668</v>
      </c>
      <c r="Q29" s="1" t="s">
        <v>1570</v>
      </c>
      <c r="R29" s="1" t="s">
        <v>1571</v>
      </c>
    </row>
    <row r="30" spans="1:18">
      <c r="A30" s="1">
        <v>29</v>
      </c>
      <c r="B30" s="1" t="s">
        <v>1555</v>
      </c>
      <c r="C30" s="1" t="s">
        <v>76</v>
      </c>
      <c r="H30" s="1" t="s">
        <v>1950</v>
      </c>
      <c r="I30" s="1" t="s">
        <v>1951</v>
      </c>
      <c r="J30" s="1" t="s">
        <v>1952</v>
      </c>
      <c r="K30" s="1" t="s">
        <v>1799</v>
      </c>
      <c r="Q30" s="1" t="s">
        <v>1860</v>
      </c>
      <c r="R30" s="1" t="s">
        <v>1861</v>
      </c>
    </row>
    <row r="31" spans="1:18">
      <c r="A31" s="1">
        <v>30</v>
      </c>
      <c r="B31" s="1" t="s">
        <v>1555</v>
      </c>
      <c r="C31" s="1" t="s">
        <v>76</v>
      </c>
      <c r="H31" s="1" t="s">
        <v>1672</v>
      </c>
      <c r="I31" s="1" t="s">
        <v>1673</v>
      </c>
      <c r="J31" s="1" t="s">
        <v>1674</v>
      </c>
      <c r="K31" s="1" t="s">
        <v>1675</v>
      </c>
      <c r="Q31" s="1" t="s">
        <v>1564</v>
      </c>
      <c r="R31" s="1" t="s">
        <v>1565</v>
      </c>
    </row>
    <row r="32" spans="1:18">
      <c r="A32" s="1">
        <v>31</v>
      </c>
      <c r="B32" s="1" t="s">
        <v>1555</v>
      </c>
      <c r="C32" s="1" t="s">
        <v>76</v>
      </c>
      <c r="H32" s="1" t="s">
        <v>1676</v>
      </c>
      <c r="I32" s="1" t="s">
        <v>1677</v>
      </c>
      <c r="J32" s="1" t="s">
        <v>1678</v>
      </c>
      <c r="K32" s="1" t="s">
        <v>1679</v>
      </c>
      <c r="Q32" s="1" t="s">
        <v>1557</v>
      </c>
      <c r="R32" s="1" t="s">
        <v>1558</v>
      </c>
    </row>
    <row r="33" spans="1:18">
      <c r="A33" s="1">
        <v>32</v>
      </c>
      <c r="B33" s="1" t="s">
        <v>1555</v>
      </c>
      <c r="C33" s="1" t="s">
        <v>76</v>
      </c>
      <c r="H33" s="1" t="s">
        <v>1680</v>
      </c>
      <c r="I33" s="1" t="s">
        <v>1681</v>
      </c>
      <c r="J33" s="1" t="s">
        <v>1682</v>
      </c>
      <c r="K33" s="1" t="s">
        <v>1679</v>
      </c>
      <c r="Q33" s="1" t="s">
        <v>1564</v>
      </c>
      <c r="R33" s="1" t="s">
        <v>1565</v>
      </c>
    </row>
    <row r="34" spans="1:18">
      <c r="A34" s="1">
        <v>33</v>
      </c>
      <c r="B34" s="1" t="s">
        <v>1555</v>
      </c>
      <c r="C34" s="1" t="s">
        <v>76</v>
      </c>
      <c r="H34" s="1" t="s">
        <v>1683</v>
      </c>
      <c r="I34" s="1" t="s">
        <v>1684</v>
      </c>
      <c r="J34" s="1" t="s">
        <v>1685</v>
      </c>
      <c r="K34" s="1" t="s">
        <v>1686</v>
      </c>
      <c r="Q34" s="1" t="s">
        <v>1557</v>
      </c>
      <c r="R34" s="1" t="s">
        <v>1558</v>
      </c>
    </row>
    <row r="35" spans="1:18">
      <c r="A35" s="1">
        <v>34</v>
      </c>
      <c r="B35" s="1" t="s">
        <v>1555</v>
      </c>
      <c r="C35" s="1" t="s">
        <v>76</v>
      </c>
      <c r="H35" s="1" t="s">
        <v>1687</v>
      </c>
      <c r="I35" s="1" t="s">
        <v>1688</v>
      </c>
      <c r="J35" s="1" t="s">
        <v>1689</v>
      </c>
      <c r="K35" s="1" t="s">
        <v>1611</v>
      </c>
      <c r="L35" s="1" t="s">
        <v>1690</v>
      </c>
      <c r="Q35" s="1" t="s">
        <v>1557</v>
      </c>
      <c r="R35" s="1" t="s">
        <v>1558</v>
      </c>
    </row>
    <row r="36" spans="1:18">
      <c r="A36" s="1">
        <v>35</v>
      </c>
      <c r="B36" s="1" t="s">
        <v>1555</v>
      </c>
      <c r="C36" s="1" t="s">
        <v>76</v>
      </c>
      <c r="H36" s="1" t="s">
        <v>1691</v>
      </c>
      <c r="I36" s="1" t="s">
        <v>1692</v>
      </c>
      <c r="J36" s="1" t="s">
        <v>1693</v>
      </c>
      <c r="K36" s="1" t="s">
        <v>1575</v>
      </c>
      <c r="L36" s="1" t="s">
        <v>1694</v>
      </c>
      <c r="Q36" s="1" t="s">
        <v>1557</v>
      </c>
      <c r="R36" s="1" t="s">
        <v>1558</v>
      </c>
    </row>
    <row r="37" spans="1:18">
      <c r="A37" s="1">
        <v>36</v>
      </c>
      <c r="B37" s="1" t="s">
        <v>1555</v>
      </c>
      <c r="C37" s="1" t="s">
        <v>76</v>
      </c>
      <c r="H37" s="1" t="s">
        <v>1695</v>
      </c>
      <c r="I37" s="1" t="s">
        <v>1696</v>
      </c>
      <c r="J37" s="1" t="s">
        <v>1697</v>
      </c>
      <c r="K37" s="1" t="s">
        <v>1569</v>
      </c>
      <c r="Q37" s="1" t="s">
        <v>1564</v>
      </c>
      <c r="R37" s="1" t="s">
        <v>1565</v>
      </c>
    </row>
    <row r="38" spans="1:18">
      <c r="A38" s="1">
        <v>37</v>
      </c>
      <c r="B38" s="1" t="s">
        <v>1555</v>
      </c>
      <c r="C38" s="1" t="s">
        <v>76</v>
      </c>
      <c r="H38" s="1" t="s">
        <v>1698</v>
      </c>
      <c r="I38" s="1" t="s">
        <v>1699</v>
      </c>
      <c r="J38" s="1" t="s">
        <v>1700</v>
      </c>
      <c r="K38" s="1" t="s">
        <v>1611</v>
      </c>
      <c r="Q38" s="1" t="s">
        <v>1557</v>
      </c>
      <c r="R38" s="1" t="s">
        <v>1558</v>
      </c>
    </row>
    <row r="39" spans="1:18">
      <c r="A39" s="1">
        <v>38</v>
      </c>
      <c r="B39" s="1" t="s">
        <v>1555</v>
      </c>
      <c r="C39" s="1" t="s">
        <v>76</v>
      </c>
      <c r="H39" s="1" t="s">
        <v>1701</v>
      </c>
      <c r="I39" s="1" t="s">
        <v>1702</v>
      </c>
      <c r="J39" s="1" t="s">
        <v>1703</v>
      </c>
      <c r="K39" s="1" t="s">
        <v>1704</v>
      </c>
      <c r="L39" s="1" t="s">
        <v>1705</v>
      </c>
      <c r="Q39" s="1" t="s">
        <v>1564</v>
      </c>
      <c r="R39" s="1" t="s">
        <v>1565</v>
      </c>
    </row>
    <row r="40" spans="1:18">
      <c r="A40" s="1">
        <v>39</v>
      </c>
      <c r="B40" s="1" t="s">
        <v>1555</v>
      </c>
      <c r="C40" s="1" t="s">
        <v>76</v>
      </c>
      <c r="H40" s="1" t="s">
        <v>1706</v>
      </c>
      <c r="I40" s="1" t="s">
        <v>1707</v>
      </c>
      <c r="J40" s="1" t="s">
        <v>1708</v>
      </c>
      <c r="K40" s="1" t="s">
        <v>1709</v>
      </c>
      <c r="L40" s="1" t="s">
        <v>1710</v>
      </c>
      <c r="Q40" s="1" t="s">
        <v>1557</v>
      </c>
      <c r="R40" s="1" t="s">
        <v>1558</v>
      </c>
    </row>
    <row r="41" spans="1:18">
      <c r="A41" s="1">
        <v>40</v>
      </c>
      <c r="B41" s="1" t="s">
        <v>1555</v>
      </c>
      <c r="C41" s="1" t="s">
        <v>76</v>
      </c>
      <c r="H41" s="1" t="s">
        <v>1713</v>
      </c>
      <c r="I41" s="1" t="s">
        <v>1714</v>
      </c>
      <c r="J41" s="1" t="s">
        <v>1715</v>
      </c>
      <c r="K41" s="1" t="s">
        <v>1556</v>
      </c>
      <c r="Q41" s="1" t="s">
        <v>1716</v>
      </c>
      <c r="R41" s="1" t="s">
        <v>1717</v>
      </c>
    </row>
    <row r="42" spans="1:18">
      <c r="A42" s="1">
        <v>41</v>
      </c>
      <c r="B42" s="1" t="s">
        <v>1555</v>
      </c>
      <c r="C42" s="1" t="s">
        <v>76</v>
      </c>
      <c r="H42" s="1" t="s">
        <v>1718</v>
      </c>
      <c r="I42" s="1" t="s">
        <v>1719</v>
      </c>
      <c r="J42" s="1" t="s">
        <v>1720</v>
      </c>
      <c r="K42" s="1" t="s">
        <v>1556</v>
      </c>
      <c r="Q42" s="1" t="s">
        <v>1644</v>
      </c>
      <c r="R42" s="1" t="s">
        <v>1645</v>
      </c>
    </row>
    <row r="43" spans="1:18">
      <c r="A43" s="1">
        <v>42</v>
      </c>
      <c r="B43" s="1" t="s">
        <v>1555</v>
      </c>
      <c r="C43" s="1" t="s">
        <v>76</v>
      </c>
      <c r="H43" s="1" t="s">
        <v>1721</v>
      </c>
      <c r="I43" s="1" t="s">
        <v>1722</v>
      </c>
      <c r="J43" s="1" t="s">
        <v>1723</v>
      </c>
      <c r="K43" s="1" t="s">
        <v>1607</v>
      </c>
      <c r="Q43" s="1" t="s">
        <v>1564</v>
      </c>
      <c r="R43" s="1" t="s">
        <v>1565</v>
      </c>
    </row>
    <row r="44" spans="1:18">
      <c r="A44" s="1">
        <v>43</v>
      </c>
      <c r="B44" s="1" t="s">
        <v>1555</v>
      </c>
      <c r="C44" s="1" t="s">
        <v>76</v>
      </c>
      <c r="H44" s="1" t="s">
        <v>1724</v>
      </c>
      <c r="I44" s="1" t="s">
        <v>1725</v>
      </c>
      <c r="J44" s="1" t="s">
        <v>1726</v>
      </c>
      <c r="K44" s="1" t="s">
        <v>1675</v>
      </c>
      <c r="Q44" s="1" t="s">
        <v>1564</v>
      </c>
      <c r="R44" s="1" t="s">
        <v>1565</v>
      </c>
    </row>
    <row r="45" spans="1:18">
      <c r="A45" s="1">
        <v>44</v>
      </c>
      <c r="B45" s="1" t="s">
        <v>1555</v>
      </c>
      <c r="C45" s="1" t="s">
        <v>76</v>
      </c>
      <c r="H45" s="1" t="s">
        <v>1727</v>
      </c>
      <c r="I45" s="1" t="s">
        <v>1728</v>
      </c>
      <c r="J45" s="1" t="s">
        <v>1729</v>
      </c>
      <c r="K45" s="1" t="s">
        <v>1730</v>
      </c>
      <c r="Q45" s="1" t="s">
        <v>1557</v>
      </c>
      <c r="R45" s="1" t="s">
        <v>1558</v>
      </c>
    </row>
    <row r="46" spans="1:18">
      <c r="A46" s="1">
        <v>45</v>
      </c>
      <c r="B46" s="1" t="s">
        <v>1555</v>
      </c>
      <c r="C46" s="1" t="s">
        <v>76</v>
      </c>
      <c r="H46" s="1" t="s">
        <v>1731</v>
      </c>
      <c r="I46" s="1" t="s">
        <v>1732</v>
      </c>
      <c r="J46" s="1" t="s">
        <v>1733</v>
      </c>
      <c r="K46" s="1" t="s">
        <v>1734</v>
      </c>
      <c r="Q46" s="1" t="s">
        <v>1564</v>
      </c>
      <c r="R46" s="1" t="s">
        <v>1565</v>
      </c>
    </row>
    <row r="47" spans="1:18">
      <c r="A47" s="1">
        <v>46</v>
      </c>
      <c r="B47" s="1" t="s">
        <v>1555</v>
      </c>
      <c r="C47" s="1" t="s">
        <v>76</v>
      </c>
      <c r="H47" s="1" t="s">
        <v>1735</v>
      </c>
      <c r="I47" s="1" t="s">
        <v>1736</v>
      </c>
      <c r="J47" s="1" t="s">
        <v>1737</v>
      </c>
      <c r="K47" s="1" t="s">
        <v>1738</v>
      </c>
      <c r="Q47" s="1" t="s">
        <v>1557</v>
      </c>
      <c r="R47" s="1" t="s">
        <v>1558</v>
      </c>
    </row>
    <row r="48" spans="1:18">
      <c r="A48" s="1">
        <v>47</v>
      </c>
      <c r="B48" s="1" t="s">
        <v>1555</v>
      </c>
      <c r="C48" s="1" t="s">
        <v>76</v>
      </c>
      <c r="H48" s="1" t="s">
        <v>1739</v>
      </c>
      <c r="I48" s="1" t="s">
        <v>1740</v>
      </c>
      <c r="J48" s="1" t="s">
        <v>1741</v>
      </c>
      <c r="K48" s="1" t="s">
        <v>1620</v>
      </c>
      <c r="L48" s="1" t="s">
        <v>1742</v>
      </c>
      <c r="Q48" s="1" t="s">
        <v>1557</v>
      </c>
      <c r="R48" s="1" t="s">
        <v>1558</v>
      </c>
    </row>
    <row r="49" spans="1:18">
      <c r="A49" s="1">
        <v>48</v>
      </c>
      <c r="B49" s="1" t="s">
        <v>1555</v>
      </c>
      <c r="C49" s="1" t="s">
        <v>76</v>
      </c>
      <c r="H49" s="1" t="s">
        <v>1743</v>
      </c>
      <c r="I49" s="1" t="s">
        <v>1744</v>
      </c>
      <c r="J49" s="1" t="s">
        <v>1745</v>
      </c>
      <c r="K49" s="1" t="s">
        <v>1616</v>
      </c>
      <c r="L49" s="1" t="s">
        <v>1746</v>
      </c>
      <c r="Q49" s="1" t="s">
        <v>1557</v>
      </c>
      <c r="R49" s="1" t="s">
        <v>1558</v>
      </c>
    </row>
    <row r="50" spans="1:18">
      <c r="A50" s="1">
        <v>49</v>
      </c>
      <c r="B50" s="1" t="s">
        <v>1555</v>
      </c>
      <c r="C50" s="1" t="s">
        <v>76</v>
      </c>
      <c r="H50" s="1" t="s">
        <v>1747</v>
      </c>
      <c r="I50" s="1" t="s">
        <v>1748</v>
      </c>
      <c r="J50" s="1" t="s">
        <v>1749</v>
      </c>
      <c r="K50" s="1" t="s">
        <v>1750</v>
      </c>
      <c r="Q50" s="1" t="s">
        <v>1557</v>
      </c>
      <c r="R50" s="1" t="s">
        <v>1558</v>
      </c>
    </row>
    <row r="51" spans="1:18">
      <c r="A51" s="1">
        <v>50</v>
      </c>
      <c r="B51" s="1" t="s">
        <v>1555</v>
      </c>
      <c r="C51" s="1" t="s">
        <v>76</v>
      </c>
      <c r="H51" s="1" t="s">
        <v>1751</v>
      </c>
      <c r="I51" s="1" t="s">
        <v>1752</v>
      </c>
      <c r="J51" s="1" t="s">
        <v>1753</v>
      </c>
      <c r="K51" s="1" t="s">
        <v>1620</v>
      </c>
      <c r="Q51" s="1" t="s">
        <v>1557</v>
      </c>
      <c r="R51" s="1" t="s">
        <v>1558</v>
      </c>
    </row>
    <row r="52" spans="1:18">
      <c r="A52" s="1">
        <v>51</v>
      </c>
      <c r="B52" s="1" t="s">
        <v>1555</v>
      </c>
      <c r="C52" s="1" t="s">
        <v>76</v>
      </c>
      <c r="H52" s="1" t="s">
        <v>1754</v>
      </c>
      <c r="I52" s="1" t="s">
        <v>1755</v>
      </c>
      <c r="J52" s="1" t="s">
        <v>1756</v>
      </c>
      <c r="K52" s="1" t="s">
        <v>1934</v>
      </c>
      <c r="Q52" s="1" t="s">
        <v>1564</v>
      </c>
      <c r="R52" s="1" t="s">
        <v>1565</v>
      </c>
    </row>
    <row r="53" spans="1:18">
      <c r="A53" s="1">
        <v>52</v>
      </c>
      <c r="B53" s="1" t="s">
        <v>1555</v>
      </c>
      <c r="C53" s="1" t="s">
        <v>76</v>
      </c>
      <c r="H53" s="1" t="s">
        <v>1757</v>
      </c>
      <c r="I53" s="1" t="s">
        <v>1758</v>
      </c>
      <c r="J53" s="1" t="s">
        <v>1759</v>
      </c>
      <c r="K53" s="1" t="s">
        <v>1583</v>
      </c>
      <c r="L53" s="1" t="s">
        <v>1760</v>
      </c>
      <c r="Q53" s="1" t="s">
        <v>1564</v>
      </c>
      <c r="R53" s="1" t="s">
        <v>1565</v>
      </c>
    </row>
    <row r="54" spans="1:18">
      <c r="A54" s="1">
        <v>53</v>
      </c>
      <c r="B54" s="1" t="s">
        <v>1555</v>
      </c>
      <c r="C54" s="1" t="s">
        <v>76</v>
      </c>
      <c r="H54" s="1" t="s">
        <v>1761</v>
      </c>
      <c r="I54" s="1" t="s">
        <v>1762</v>
      </c>
      <c r="J54" s="1" t="s">
        <v>1763</v>
      </c>
      <c r="K54" s="1" t="s">
        <v>1620</v>
      </c>
      <c r="L54" s="1" t="s">
        <v>1764</v>
      </c>
      <c r="Q54" s="1" t="s">
        <v>1557</v>
      </c>
      <c r="R54" s="1" t="s">
        <v>1558</v>
      </c>
    </row>
    <row r="55" spans="1:18">
      <c r="A55" s="1">
        <v>54</v>
      </c>
      <c r="B55" s="1" t="s">
        <v>1555</v>
      </c>
      <c r="C55" s="1" t="s">
        <v>76</v>
      </c>
      <c r="H55" s="1" t="s">
        <v>1765</v>
      </c>
      <c r="I55" s="1" t="s">
        <v>1766</v>
      </c>
      <c r="J55" s="1" t="s">
        <v>1767</v>
      </c>
      <c r="K55" s="1" t="s">
        <v>1730</v>
      </c>
      <c r="Q55" s="1" t="s">
        <v>1557</v>
      </c>
      <c r="R55" s="1" t="s">
        <v>1558</v>
      </c>
    </row>
    <row r="56" spans="1:18">
      <c r="A56" s="1">
        <v>55</v>
      </c>
      <c r="B56" s="1" t="s">
        <v>1555</v>
      </c>
      <c r="C56" s="1" t="s">
        <v>76</v>
      </c>
      <c r="H56" s="1" t="s">
        <v>1768</v>
      </c>
      <c r="I56" s="1" t="s">
        <v>1769</v>
      </c>
      <c r="J56" s="1" t="s">
        <v>1770</v>
      </c>
      <c r="K56" s="1" t="s">
        <v>1579</v>
      </c>
      <c r="Q56" s="1" t="s">
        <v>1771</v>
      </c>
      <c r="R56" s="1" t="s">
        <v>1772</v>
      </c>
    </row>
    <row r="57" spans="1:18">
      <c r="A57" s="1">
        <v>56</v>
      </c>
      <c r="B57" s="1" t="s">
        <v>1555</v>
      </c>
      <c r="C57" s="1" t="s">
        <v>76</v>
      </c>
      <c r="H57" s="1" t="s">
        <v>1773</v>
      </c>
      <c r="I57" s="1" t="s">
        <v>1774</v>
      </c>
      <c r="J57" s="1" t="s">
        <v>1775</v>
      </c>
      <c r="K57" s="1" t="s">
        <v>1579</v>
      </c>
      <c r="Q57" s="1" t="s">
        <v>1564</v>
      </c>
      <c r="R57" s="1" t="s">
        <v>1565</v>
      </c>
    </row>
    <row r="58" spans="1:18">
      <c r="A58" s="1">
        <v>57</v>
      </c>
      <c r="B58" s="1" t="s">
        <v>1555</v>
      </c>
      <c r="C58" s="1" t="s">
        <v>76</v>
      </c>
      <c r="H58" s="1" t="s">
        <v>1776</v>
      </c>
      <c r="I58" s="1" t="s">
        <v>1777</v>
      </c>
      <c r="J58" s="1" t="s">
        <v>1778</v>
      </c>
      <c r="K58" s="1" t="s">
        <v>1779</v>
      </c>
      <c r="Q58" s="1" t="s">
        <v>1564</v>
      </c>
      <c r="R58" s="1" t="s">
        <v>1565</v>
      </c>
    </row>
    <row r="59" spans="1:18">
      <c r="A59" s="1">
        <v>58</v>
      </c>
      <c r="B59" s="1" t="s">
        <v>1555</v>
      </c>
      <c r="C59" s="1" t="s">
        <v>76</v>
      </c>
      <c r="H59" s="1" t="s">
        <v>1780</v>
      </c>
      <c r="I59" s="1" t="s">
        <v>1781</v>
      </c>
      <c r="J59" s="1" t="s">
        <v>1782</v>
      </c>
      <c r="K59" s="1" t="s">
        <v>1779</v>
      </c>
      <c r="Q59" s="1" t="s">
        <v>1564</v>
      </c>
      <c r="R59" s="1" t="s">
        <v>1565</v>
      </c>
    </row>
    <row r="60" spans="1:18">
      <c r="A60" s="1">
        <v>59</v>
      </c>
      <c r="B60" s="1" t="s">
        <v>1555</v>
      </c>
      <c r="C60" s="1" t="s">
        <v>76</v>
      </c>
      <c r="H60" s="1" t="s">
        <v>1783</v>
      </c>
      <c r="I60" s="1" t="s">
        <v>1784</v>
      </c>
      <c r="J60" s="1" t="s">
        <v>1785</v>
      </c>
      <c r="K60" s="1" t="s">
        <v>1786</v>
      </c>
      <c r="L60" s="1" t="s">
        <v>1787</v>
      </c>
      <c r="Q60" s="1" t="s">
        <v>1564</v>
      </c>
      <c r="R60" s="1" t="s">
        <v>1565</v>
      </c>
    </row>
    <row r="61" spans="1:18">
      <c r="A61" s="1">
        <v>60</v>
      </c>
      <c r="B61" s="1" t="s">
        <v>1555</v>
      </c>
      <c r="C61" s="1" t="s">
        <v>76</v>
      </c>
      <c r="H61" s="1" t="s">
        <v>1923</v>
      </c>
      <c r="I61" s="1" t="s">
        <v>1924</v>
      </c>
      <c r="J61" s="1" t="s">
        <v>1925</v>
      </c>
      <c r="K61" s="1" t="s">
        <v>1639</v>
      </c>
      <c r="Q61" s="1" t="s">
        <v>1557</v>
      </c>
      <c r="R61" s="1" t="s">
        <v>1558</v>
      </c>
    </row>
    <row r="62" spans="1:18">
      <c r="A62" s="1">
        <v>61</v>
      </c>
      <c r="B62" s="1" t="s">
        <v>1555</v>
      </c>
      <c r="C62" s="1" t="s">
        <v>76</v>
      </c>
      <c r="H62" s="1" t="s">
        <v>1788</v>
      </c>
      <c r="I62" s="1" t="s">
        <v>1789</v>
      </c>
      <c r="J62" s="1" t="s">
        <v>1790</v>
      </c>
      <c r="K62" s="1" t="s">
        <v>1712</v>
      </c>
      <c r="L62" s="1" t="s">
        <v>1791</v>
      </c>
      <c r="Q62" s="1" t="s">
        <v>1564</v>
      </c>
      <c r="R62" s="1" t="s">
        <v>1565</v>
      </c>
    </row>
    <row r="63" spans="1:18">
      <c r="A63" s="1">
        <v>62</v>
      </c>
      <c r="B63" s="1" t="s">
        <v>1555</v>
      </c>
      <c r="C63" s="1" t="s">
        <v>76</v>
      </c>
      <c r="H63" s="1" t="s">
        <v>1792</v>
      </c>
      <c r="I63" s="1" t="s">
        <v>1793</v>
      </c>
      <c r="J63" s="1" t="s">
        <v>1794</v>
      </c>
      <c r="K63" s="1" t="s">
        <v>1795</v>
      </c>
      <c r="Q63" s="1" t="s">
        <v>1557</v>
      </c>
      <c r="R63" s="1" t="s">
        <v>1558</v>
      </c>
    </row>
    <row r="64" spans="1:18">
      <c r="A64" s="1">
        <v>63</v>
      </c>
      <c r="B64" s="1" t="s">
        <v>1555</v>
      </c>
      <c r="C64" s="1" t="s">
        <v>76</v>
      </c>
      <c r="H64" s="1" t="s">
        <v>1796</v>
      </c>
      <c r="I64" s="1" t="s">
        <v>1797</v>
      </c>
      <c r="J64" s="1" t="s">
        <v>1798</v>
      </c>
      <c r="K64" s="1" t="s">
        <v>1799</v>
      </c>
      <c r="Q64" s="1" t="s">
        <v>1564</v>
      </c>
      <c r="R64" s="1" t="s">
        <v>1565</v>
      </c>
    </row>
    <row r="65" spans="1:18">
      <c r="A65" s="1">
        <v>64</v>
      </c>
      <c r="B65" s="1" t="s">
        <v>1555</v>
      </c>
      <c r="C65" s="1" t="s">
        <v>76</v>
      </c>
      <c r="H65" s="1" t="s">
        <v>1800</v>
      </c>
      <c r="I65" s="1" t="s">
        <v>1801</v>
      </c>
      <c r="J65" s="1" t="s">
        <v>1802</v>
      </c>
      <c r="K65" s="1" t="s">
        <v>1639</v>
      </c>
      <c r="Q65" s="1" t="s">
        <v>1644</v>
      </c>
      <c r="R65" s="1" t="s">
        <v>1645</v>
      </c>
    </row>
    <row r="66" spans="1:18">
      <c r="A66" s="1">
        <v>65</v>
      </c>
      <c r="B66" s="1" t="s">
        <v>1555</v>
      </c>
      <c r="C66" s="1" t="s">
        <v>76</v>
      </c>
      <c r="H66" s="1" t="s">
        <v>1803</v>
      </c>
      <c r="I66" s="1" t="s">
        <v>1804</v>
      </c>
      <c r="J66" s="1" t="s">
        <v>1805</v>
      </c>
      <c r="K66" s="1" t="s">
        <v>1605</v>
      </c>
      <c r="L66" s="1" t="s">
        <v>1806</v>
      </c>
      <c r="Q66" s="1" t="s">
        <v>1557</v>
      </c>
      <c r="R66" s="1" t="s">
        <v>1558</v>
      </c>
    </row>
    <row r="67" spans="1:18">
      <c r="A67" s="1">
        <v>66</v>
      </c>
      <c r="B67" s="1" t="s">
        <v>1555</v>
      </c>
      <c r="C67" s="1" t="s">
        <v>76</v>
      </c>
      <c r="H67" s="1" t="s">
        <v>1807</v>
      </c>
      <c r="I67" s="1" t="s">
        <v>1808</v>
      </c>
      <c r="J67" s="1" t="s">
        <v>1809</v>
      </c>
      <c r="K67" s="1" t="s">
        <v>1810</v>
      </c>
      <c r="L67" s="1" t="s">
        <v>1811</v>
      </c>
      <c r="Q67" s="1" t="s">
        <v>1564</v>
      </c>
      <c r="R67" s="1" t="s">
        <v>1565</v>
      </c>
    </row>
    <row r="68" spans="1:18">
      <c r="A68" s="1">
        <v>67</v>
      </c>
      <c r="B68" s="1" t="s">
        <v>1555</v>
      </c>
      <c r="C68" s="1" t="s">
        <v>76</v>
      </c>
      <c r="H68" s="1" t="s">
        <v>1812</v>
      </c>
      <c r="I68" s="1" t="s">
        <v>1813</v>
      </c>
      <c r="J68" s="1" t="s">
        <v>1814</v>
      </c>
      <c r="K68" s="1" t="s">
        <v>1616</v>
      </c>
      <c r="Q68" s="1" t="s">
        <v>1564</v>
      </c>
      <c r="R68" s="1" t="s">
        <v>1565</v>
      </c>
    </row>
    <row r="69" spans="1:18">
      <c r="A69" s="1">
        <v>68</v>
      </c>
      <c r="B69" s="1" t="s">
        <v>1555</v>
      </c>
      <c r="C69" s="1" t="s">
        <v>76</v>
      </c>
      <c r="H69" s="1" t="s">
        <v>1815</v>
      </c>
      <c r="I69" s="1" t="s">
        <v>1816</v>
      </c>
      <c r="J69" s="1" t="s">
        <v>1817</v>
      </c>
      <c r="K69" s="1" t="s">
        <v>1818</v>
      </c>
      <c r="Q69" s="1" t="s">
        <v>1564</v>
      </c>
      <c r="R69" s="1" t="s">
        <v>1565</v>
      </c>
    </row>
    <row r="70" spans="1:18">
      <c r="A70" s="1">
        <v>69</v>
      </c>
      <c r="B70" s="1" t="s">
        <v>1555</v>
      </c>
      <c r="C70" s="1" t="s">
        <v>76</v>
      </c>
      <c r="H70" s="1" t="s">
        <v>1819</v>
      </c>
      <c r="I70" s="1" t="s">
        <v>1820</v>
      </c>
      <c r="J70" s="1" t="s">
        <v>1821</v>
      </c>
      <c r="K70" s="1" t="s">
        <v>1569</v>
      </c>
      <c r="Q70" s="1" t="s">
        <v>1564</v>
      </c>
      <c r="R70" s="1" t="s">
        <v>1565</v>
      </c>
    </row>
    <row r="71" spans="1:18">
      <c r="A71" s="1">
        <v>70</v>
      </c>
      <c r="B71" s="1" t="s">
        <v>1555</v>
      </c>
      <c r="C71" s="1" t="s">
        <v>76</v>
      </c>
      <c r="H71" s="1" t="s">
        <v>1822</v>
      </c>
      <c r="I71" s="1" t="s">
        <v>1823</v>
      </c>
      <c r="J71" s="1" t="s">
        <v>1824</v>
      </c>
      <c r="K71" s="1" t="s">
        <v>1825</v>
      </c>
      <c r="Q71" s="1" t="s">
        <v>1564</v>
      </c>
      <c r="R71" s="1" t="s">
        <v>1565</v>
      </c>
    </row>
    <row r="72" spans="1:18">
      <c r="A72" s="1">
        <v>71</v>
      </c>
      <c r="B72" s="1" t="s">
        <v>1555</v>
      </c>
      <c r="C72" s="1" t="s">
        <v>76</v>
      </c>
      <c r="H72" s="1" t="s">
        <v>1829</v>
      </c>
      <c r="I72" s="1" t="s">
        <v>1827</v>
      </c>
      <c r="J72" s="1" t="s">
        <v>1830</v>
      </c>
      <c r="K72" s="1" t="s">
        <v>1616</v>
      </c>
      <c r="L72" s="1" t="s">
        <v>1831</v>
      </c>
      <c r="Q72" s="1" t="s">
        <v>1557</v>
      </c>
      <c r="R72" s="1" t="s">
        <v>1558</v>
      </c>
    </row>
    <row r="73" spans="1:18">
      <c r="A73" s="1">
        <v>72</v>
      </c>
      <c r="B73" s="1" t="s">
        <v>1555</v>
      </c>
      <c r="C73" s="1" t="s">
        <v>76</v>
      </c>
      <c r="H73" s="1" t="s">
        <v>1826</v>
      </c>
      <c r="I73" s="1" t="s">
        <v>1827</v>
      </c>
      <c r="J73" s="1" t="s">
        <v>1828</v>
      </c>
      <c r="K73" s="1" t="s">
        <v>1738</v>
      </c>
      <c r="Q73" s="1" t="s">
        <v>1557</v>
      </c>
      <c r="R73" s="1" t="s">
        <v>1558</v>
      </c>
    </row>
    <row r="74" spans="1:18">
      <c r="A74" s="1">
        <v>73</v>
      </c>
      <c r="B74" s="1" t="s">
        <v>1555</v>
      </c>
      <c r="C74" s="1" t="s">
        <v>76</v>
      </c>
      <c r="H74" s="1" t="s">
        <v>1832</v>
      </c>
      <c r="I74" s="1" t="s">
        <v>1833</v>
      </c>
      <c r="J74" s="1" t="s">
        <v>1834</v>
      </c>
      <c r="K74" s="1" t="s">
        <v>1649</v>
      </c>
      <c r="Q74" s="1" t="s">
        <v>1564</v>
      </c>
      <c r="R74" s="1" t="s">
        <v>1565</v>
      </c>
    </row>
    <row r="75" spans="1:18">
      <c r="A75" s="1">
        <v>74</v>
      </c>
      <c r="B75" s="1" t="s">
        <v>1555</v>
      </c>
      <c r="C75" s="1" t="s">
        <v>76</v>
      </c>
      <c r="H75" s="1" t="s">
        <v>1835</v>
      </c>
      <c r="I75" s="1" t="s">
        <v>1833</v>
      </c>
      <c r="J75" s="1" t="s">
        <v>1834</v>
      </c>
      <c r="K75" s="1" t="s">
        <v>1836</v>
      </c>
      <c r="Q75" s="1" t="s">
        <v>1564</v>
      </c>
      <c r="R75" s="1" t="s">
        <v>1565</v>
      </c>
    </row>
    <row r="76" spans="1:18">
      <c r="A76" s="1">
        <v>75</v>
      </c>
      <c r="B76" s="1" t="s">
        <v>1555</v>
      </c>
      <c r="C76" s="1" t="s">
        <v>76</v>
      </c>
      <c r="H76" s="1" t="s">
        <v>1837</v>
      </c>
      <c r="I76" s="1" t="s">
        <v>1838</v>
      </c>
      <c r="J76" s="1" t="s">
        <v>1839</v>
      </c>
      <c r="K76" s="1" t="s">
        <v>1840</v>
      </c>
      <c r="Q76" s="1" t="s">
        <v>1557</v>
      </c>
      <c r="R76" s="1" t="s">
        <v>1558</v>
      </c>
    </row>
    <row r="77" spans="1:18">
      <c r="A77" s="1">
        <v>76</v>
      </c>
      <c r="B77" s="1" t="s">
        <v>1555</v>
      </c>
      <c r="C77" s="1" t="s">
        <v>76</v>
      </c>
      <c r="H77" s="1" t="s">
        <v>1841</v>
      </c>
      <c r="I77" s="1" t="s">
        <v>1842</v>
      </c>
      <c r="J77" s="1" t="s">
        <v>1843</v>
      </c>
      <c r="K77" s="1" t="s">
        <v>1639</v>
      </c>
      <c r="Q77" s="1" t="s">
        <v>1557</v>
      </c>
      <c r="R77" s="1" t="s">
        <v>1558</v>
      </c>
    </row>
    <row r="78" spans="1:18">
      <c r="A78" s="1">
        <v>77</v>
      </c>
      <c r="B78" s="1" t="s">
        <v>1555</v>
      </c>
      <c r="C78" s="1" t="s">
        <v>76</v>
      </c>
      <c r="H78" s="1" t="s">
        <v>1953</v>
      </c>
      <c r="I78" s="1" t="s">
        <v>1954</v>
      </c>
      <c r="J78" s="1" t="s">
        <v>1955</v>
      </c>
      <c r="K78" s="1" t="s">
        <v>1611</v>
      </c>
      <c r="L78" s="1" t="s">
        <v>1956</v>
      </c>
      <c r="Q78" s="1" t="s">
        <v>1557</v>
      </c>
      <c r="R78" s="1" t="s">
        <v>1558</v>
      </c>
    </row>
    <row r="79" spans="1:18">
      <c r="A79" s="1">
        <v>78</v>
      </c>
      <c r="B79" s="1" t="s">
        <v>1555</v>
      </c>
      <c r="C79" s="1" t="s">
        <v>76</v>
      </c>
      <c r="H79" s="1" t="s">
        <v>1935</v>
      </c>
      <c r="I79" s="1" t="s">
        <v>1936</v>
      </c>
      <c r="J79" s="1" t="s">
        <v>1937</v>
      </c>
      <c r="K79" s="1" t="s">
        <v>1575</v>
      </c>
      <c r="Q79" s="1" t="s">
        <v>1557</v>
      </c>
      <c r="R79" s="1" t="s">
        <v>1558</v>
      </c>
    </row>
    <row r="80" spans="1:18">
      <c r="A80" s="1">
        <v>79</v>
      </c>
      <c r="B80" s="1" t="s">
        <v>1555</v>
      </c>
      <c r="C80" s="1" t="s">
        <v>76</v>
      </c>
      <c r="H80" s="1" t="s">
        <v>1938</v>
      </c>
      <c r="I80" s="1" t="s">
        <v>1939</v>
      </c>
      <c r="J80" s="1" t="s">
        <v>1940</v>
      </c>
      <c r="K80" s="1" t="s">
        <v>1711</v>
      </c>
      <c r="Q80" s="1" t="s">
        <v>1557</v>
      </c>
      <c r="R80" s="1" t="s">
        <v>1558</v>
      </c>
    </row>
    <row r="81" spans="1:18">
      <c r="A81" s="1">
        <v>80</v>
      </c>
      <c r="B81" s="1" t="s">
        <v>1555</v>
      </c>
      <c r="C81" s="1" t="s">
        <v>76</v>
      </c>
      <c r="H81" s="1" t="s">
        <v>1844</v>
      </c>
      <c r="I81" s="1" t="s">
        <v>1845</v>
      </c>
      <c r="J81" s="1" t="s">
        <v>1846</v>
      </c>
      <c r="K81" s="1" t="s">
        <v>1738</v>
      </c>
      <c r="L81" s="1" t="s">
        <v>1847</v>
      </c>
      <c r="Q81" s="1" t="s">
        <v>1557</v>
      </c>
      <c r="R81" s="1" t="s">
        <v>1558</v>
      </c>
    </row>
    <row r="82" spans="1:18">
      <c r="A82" s="1">
        <v>81</v>
      </c>
      <c r="B82" s="1" t="s">
        <v>1555</v>
      </c>
      <c r="C82" s="1" t="s">
        <v>76</v>
      </c>
      <c r="H82" s="1" t="s">
        <v>1848</v>
      </c>
      <c r="I82" s="1" t="s">
        <v>1849</v>
      </c>
      <c r="J82" s="1" t="s">
        <v>1850</v>
      </c>
      <c r="K82" s="1" t="s">
        <v>1851</v>
      </c>
      <c r="Q82" s="1" t="s">
        <v>1564</v>
      </c>
      <c r="R82" s="1" t="s">
        <v>1565</v>
      </c>
    </row>
    <row r="83" spans="1:18">
      <c r="A83" s="1">
        <v>82</v>
      </c>
      <c r="B83" s="1" t="s">
        <v>1555</v>
      </c>
      <c r="C83" s="1" t="s">
        <v>76</v>
      </c>
      <c r="H83" s="1" t="s">
        <v>1852</v>
      </c>
      <c r="I83" s="1" t="s">
        <v>1853</v>
      </c>
      <c r="J83" s="1" t="s">
        <v>1854</v>
      </c>
      <c r="K83" s="1" t="s">
        <v>1799</v>
      </c>
      <c r="Q83" s="1" t="s">
        <v>1570</v>
      </c>
      <c r="R83" s="1" t="s">
        <v>1571</v>
      </c>
    </row>
    <row r="84" spans="1:18">
      <c r="A84" s="1">
        <v>83</v>
      </c>
      <c r="B84" s="1" t="s">
        <v>1555</v>
      </c>
      <c r="C84" s="1" t="s">
        <v>76</v>
      </c>
      <c r="H84" s="1" t="s">
        <v>1855</v>
      </c>
      <c r="I84" s="1" t="s">
        <v>1856</v>
      </c>
      <c r="J84" s="1" t="s">
        <v>1857</v>
      </c>
      <c r="K84" s="1" t="s">
        <v>1858</v>
      </c>
      <c r="L84" s="1" t="s">
        <v>1859</v>
      </c>
      <c r="Q84" s="1" t="s">
        <v>1860</v>
      </c>
      <c r="R84" s="1" t="s">
        <v>1861</v>
      </c>
    </row>
    <row r="85" spans="1:18">
      <c r="A85" s="1">
        <v>84</v>
      </c>
      <c r="B85" s="1" t="s">
        <v>1555</v>
      </c>
      <c r="C85" s="1" t="s">
        <v>76</v>
      </c>
      <c r="H85" s="1" t="s">
        <v>1862</v>
      </c>
      <c r="I85" s="1" t="s">
        <v>1863</v>
      </c>
      <c r="J85" s="1" t="s">
        <v>1864</v>
      </c>
      <c r="K85" s="1" t="s">
        <v>1620</v>
      </c>
      <c r="Q85" s="1" t="s">
        <v>1570</v>
      </c>
      <c r="R85" s="1" t="s">
        <v>1571</v>
      </c>
    </row>
    <row r="86" spans="1:18">
      <c r="A86" s="1">
        <v>85</v>
      </c>
      <c r="B86" s="1" t="s">
        <v>1555</v>
      </c>
      <c r="C86" s="1" t="s">
        <v>76</v>
      </c>
      <c r="H86" s="1" t="s">
        <v>1865</v>
      </c>
      <c r="I86" s="1" t="s">
        <v>1866</v>
      </c>
      <c r="J86" s="1" t="s">
        <v>1867</v>
      </c>
      <c r="K86" s="1" t="s">
        <v>1868</v>
      </c>
      <c r="Q86" s="1" t="s">
        <v>1869</v>
      </c>
      <c r="R86" s="1" t="s">
        <v>1870</v>
      </c>
    </row>
    <row r="87" spans="1:18">
      <c r="A87" s="1">
        <v>86</v>
      </c>
      <c r="B87" s="1" t="s">
        <v>1555</v>
      </c>
      <c r="C87" s="1" t="s">
        <v>76</v>
      </c>
      <c r="H87" s="1" t="s">
        <v>1871</v>
      </c>
      <c r="I87" s="1" t="s">
        <v>1872</v>
      </c>
      <c r="J87" s="1" t="s">
        <v>1873</v>
      </c>
      <c r="K87" s="1" t="s">
        <v>1556</v>
      </c>
      <c r="Q87" s="1" t="s">
        <v>1588</v>
      </c>
      <c r="R87" s="1" t="s">
        <v>1589</v>
      </c>
    </row>
    <row r="88" spans="1:18">
      <c r="A88" s="1">
        <v>87</v>
      </c>
      <c r="B88" s="1" t="s">
        <v>1555</v>
      </c>
      <c r="C88" s="1" t="s">
        <v>76</v>
      </c>
      <c r="H88" s="1" t="s">
        <v>1874</v>
      </c>
      <c r="I88" s="1" t="s">
        <v>1875</v>
      </c>
      <c r="J88" s="1" t="s">
        <v>1634</v>
      </c>
      <c r="K88" s="1" t="s">
        <v>1876</v>
      </c>
      <c r="Q88" s="1" t="s">
        <v>1570</v>
      </c>
      <c r="R88" s="1" t="s">
        <v>1571</v>
      </c>
    </row>
    <row r="89" spans="1:18">
      <c r="A89" s="1">
        <v>88</v>
      </c>
      <c r="B89" s="1" t="s">
        <v>1555</v>
      </c>
      <c r="C89" s="1" t="s">
        <v>76</v>
      </c>
      <c r="H89" s="1" t="s">
        <v>1877</v>
      </c>
      <c r="I89" s="1" t="s">
        <v>1878</v>
      </c>
      <c r="J89" s="1" t="s">
        <v>1671</v>
      </c>
      <c r="K89" s="1" t="s">
        <v>1957</v>
      </c>
      <c r="L89" s="1" t="s">
        <v>1879</v>
      </c>
      <c r="Q89" s="1" t="s">
        <v>1557</v>
      </c>
      <c r="R89" s="1" t="s">
        <v>1558</v>
      </c>
    </row>
    <row r="90" spans="1:18">
      <c r="A90" s="1">
        <v>89</v>
      </c>
      <c r="B90" s="1" t="s">
        <v>1555</v>
      </c>
      <c r="C90" s="1" t="s">
        <v>76</v>
      </c>
      <c r="H90" s="1" t="s">
        <v>1880</v>
      </c>
      <c r="I90" s="1" t="s">
        <v>1881</v>
      </c>
      <c r="J90" s="1" t="s">
        <v>1882</v>
      </c>
      <c r="K90" s="1" t="s">
        <v>1883</v>
      </c>
      <c r="Q90" s="1" t="s">
        <v>1564</v>
      </c>
      <c r="R90" s="1" t="s">
        <v>1565</v>
      </c>
    </row>
    <row r="91" spans="1:18">
      <c r="A91" s="1">
        <v>90</v>
      </c>
      <c r="B91" s="1" t="s">
        <v>1555</v>
      </c>
      <c r="C91" s="1" t="s">
        <v>76</v>
      </c>
      <c r="H91" s="1" t="s">
        <v>1884</v>
      </c>
      <c r="I91" s="1" t="s">
        <v>1885</v>
      </c>
      <c r="J91" s="1" t="s">
        <v>1886</v>
      </c>
      <c r="K91" s="1" t="s">
        <v>1883</v>
      </c>
      <c r="Q91" s="1" t="s">
        <v>1564</v>
      </c>
      <c r="R91" s="1" t="s">
        <v>1565</v>
      </c>
    </row>
    <row r="92" spans="1:18">
      <c r="A92" s="1">
        <v>91</v>
      </c>
      <c r="B92" s="1" t="s">
        <v>1555</v>
      </c>
      <c r="C92" s="1" t="s">
        <v>76</v>
      </c>
      <c r="H92" s="1" t="s">
        <v>1887</v>
      </c>
      <c r="I92" s="1" t="s">
        <v>1888</v>
      </c>
      <c r="J92" s="1" t="s">
        <v>1671</v>
      </c>
      <c r="K92" s="1" t="s">
        <v>1889</v>
      </c>
      <c r="L92" s="1" t="s">
        <v>1890</v>
      </c>
      <c r="Q92" s="1" t="s">
        <v>1557</v>
      </c>
      <c r="R92" s="1" t="s">
        <v>1558</v>
      </c>
    </row>
    <row r="93" spans="1:18">
      <c r="A93" s="1">
        <v>92</v>
      </c>
      <c r="B93" s="1" t="s">
        <v>1555</v>
      </c>
      <c r="C93" s="1" t="s">
        <v>76</v>
      </c>
      <c r="H93" s="1" t="s">
        <v>1891</v>
      </c>
      <c r="I93" s="1" t="s">
        <v>1892</v>
      </c>
      <c r="J93" s="1" t="s">
        <v>1586</v>
      </c>
      <c r="K93" s="1" t="s">
        <v>1893</v>
      </c>
      <c r="L93" s="1" t="s">
        <v>1894</v>
      </c>
      <c r="Q93" s="1" t="s">
        <v>1557</v>
      </c>
      <c r="R93" s="1" t="s">
        <v>1558</v>
      </c>
    </row>
    <row r="94" spans="1:18">
      <c r="A94" s="1">
        <v>93</v>
      </c>
      <c r="B94" s="1" t="s">
        <v>1555</v>
      </c>
      <c r="C94" s="1" t="s">
        <v>76</v>
      </c>
      <c r="H94" s="1" t="s">
        <v>1895</v>
      </c>
      <c r="I94" s="1" t="s">
        <v>1896</v>
      </c>
      <c r="J94" s="1" t="s">
        <v>1897</v>
      </c>
      <c r="K94" s="1" t="s">
        <v>1898</v>
      </c>
      <c r="Q94" s="1" t="s">
        <v>1644</v>
      </c>
      <c r="R94" s="1" t="s">
        <v>1645</v>
      </c>
    </row>
    <row r="95" spans="1:18">
      <c r="A95" s="1">
        <v>94</v>
      </c>
      <c r="B95" s="1" t="s">
        <v>1555</v>
      </c>
      <c r="C95" s="1" t="s">
        <v>76</v>
      </c>
      <c r="H95" s="1" t="s">
        <v>1899</v>
      </c>
      <c r="I95" s="1" t="s">
        <v>1900</v>
      </c>
      <c r="J95" s="1" t="s">
        <v>1857</v>
      </c>
      <c r="K95" s="1" t="s">
        <v>1901</v>
      </c>
      <c r="Q95" s="1" t="s">
        <v>1644</v>
      </c>
      <c r="R95" s="1" t="s">
        <v>1645</v>
      </c>
    </row>
    <row r="96" spans="1:18">
      <c r="A96" s="1">
        <v>95</v>
      </c>
      <c r="B96" s="1" t="s">
        <v>1555</v>
      </c>
      <c r="C96" s="1" t="s">
        <v>76</v>
      </c>
      <c r="H96" s="1" t="s">
        <v>1902</v>
      </c>
      <c r="I96" s="1" t="s">
        <v>1903</v>
      </c>
      <c r="J96" s="1" t="s">
        <v>1904</v>
      </c>
      <c r="K96" s="1" t="s">
        <v>1905</v>
      </c>
      <c r="Q96" s="1" t="s">
        <v>1557</v>
      </c>
      <c r="R96" s="1" t="s">
        <v>1558</v>
      </c>
    </row>
  </sheetData>
  <sheetProtection formatColumns="0" formatRows="0"/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FIL">
    <tabColor indexed="47"/>
  </sheetPr>
  <dimension ref="A1:E1"/>
  <sheetViews>
    <sheetView showGridLines="0" workbookViewId="0">
      <selection activeCell="J14" sqref="J14"/>
    </sheetView>
  </sheetViews>
  <sheetFormatPr defaultColWidth="9.140625" defaultRowHeight="11.25"/>
  <cols>
    <col min="1" max="16384" width="9.140625" style="1"/>
  </cols>
  <sheetData>
    <row r="1" spans="1:5">
      <c r="A1" s="1" t="s">
        <v>16</v>
      </c>
      <c r="B1" s="1" t="s">
        <v>17</v>
      </c>
      <c r="C1" s="1" t="s">
        <v>18</v>
      </c>
      <c r="D1" s="1" t="s">
        <v>16</v>
      </c>
      <c r="E1" s="1" t="s">
        <v>19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  <pageSetUpPr fitToPage="1"/>
  </sheetPr>
  <dimension ref="A1:E42"/>
  <sheetViews>
    <sheetView showGridLines="0" showRowColHeaders="0" topLeftCell="B1" zoomScaleNormal="100" workbookViewId="0"/>
  </sheetViews>
  <sheetFormatPr defaultColWidth="9.140625" defaultRowHeight="11.25"/>
  <cols>
    <col min="1" max="1" width="21" style="20" hidden="1" customWidth="1"/>
    <col min="2" max="2" width="20.7109375" style="21" customWidth="1"/>
    <col min="3" max="3" width="90.7109375" style="20" customWidth="1"/>
    <col min="4" max="4" width="20.7109375" style="22" customWidth="1"/>
    <col min="5" max="16384" width="9.140625" style="17"/>
  </cols>
  <sheetData>
    <row r="1" spans="1:5">
      <c r="A1" s="13"/>
      <c r="B1" s="14"/>
      <c r="C1" s="15"/>
      <c r="D1" s="16"/>
    </row>
    <row r="2" spans="1:5" ht="19.5">
      <c r="A2" s="18" t="s">
        <v>432</v>
      </c>
      <c r="B2" s="29" t="s">
        <v>3</v>
      </c>
      <c r="C2" s="30" t="s">
        <v>4</v>
      </c>
      <c r="D2" s="31" t="s">
        <v>5</v>
      </c>
      <c r="E2" s="19"/>
    </row>
    <row r="3" spans="1:5">
      <c r="B3" s="263">
        <v>43367.402222222219</v>
      </c>
      <c r="C3" s="20" t="s">
        <v>596</v>
      </c>
      <c r="D3" s="22" t="s">
        <v>597</v>
      </c>
    </row>
    <row r="4" spans="1:5">
      <c r="B4" s="263">
        <v>43367.402245370373</v>
      </c>
      <c r="C4" s="20" t="s">
        <v>600</v>
      </c>
      <c r="D4" s="22" t="s">
        <v>597</v>
      </c>
    </row>
    <row r="5" spans="1:5">
      <c r="B5" s="263">
        <v>43367.402662037035</v>
      </c>
      <c r="C5" s="20" t="s">
        <v>596</v>
      </c>
      <c r="D5" s="22" t="s">
        <v>597</v>
      </c>
    </row>
    <row r="6" spans="1:5">
      <c r="B6" s="263">
        <v>43367.402673611112</v>
      </c>
      <c r="C6" s="20" t="s">
        <v>600</v>
      </c>
      <c r="D6" s="22" t="s">
        <v>597</v>
      </c>
    </row>
    <row r="7" spans="1:5">
      <c r="B7" s="263">
        <v>43367.402997685182</v>
      </c>
      <c r="C7" s="20" t="s">
        <v>596</v>
      </c>
      <c r="D7" s="22" t="s">
        <v>597</v>
      </c>
    </row>
    <row r="8" spans="1:5">
      <c r="B8" s="263">
        <v>43367.403009259258</v>
      </c>
      <c r="C8" s="20" t="s">
        <v>600</v>
      </c>
      <c r="D8" s="22" t="s">
        <v>597</v>
      </c>
    </row>
    <row r="9" spans="1:5">
      <c r="B9" s="263">
        <v>43367.581770833334</v>
      </c>
      <c r="C9" s="20" t="s">
        <v>596</v>
      </c>
      <c r="D9" s="22" t="s">
        <v>597</v>
      </c>
    </row>
    <row r="10" spans="1:5">
      <c r="B10" s="263">
        <v>43367.581793981481</v>
      </c>
      <c r="C10" s="20" t="s">
        <v>600</v>
      </c>
      <c r="D10" s="22" t="s">
        <v>597</v>
      </c>
    </row>
    <row r="11" spans="1:5">
      <c r="B11" s="263">
        <v>43368.366932870369</v>
      </c>
      <c r="C11" s="20" t="s">
        <v>596</v>
      </c>
      <c r="D11" s="22" t="s">
        <v>597</v>
      </c>
    </row>
    <row r="12" spans="1:5">
      <c r="B12" s="263">
        <v>43368.366944444446</v>
      </c>
      <c r="C12" s="20" t="s">
        <v>600</v>
      </c>
      <c r="D12" s="22" t="s">
        <v>597</v>
      </c>
    </row>
    <row r="13" spans="1:5">
      <c r="B13" s="263">
        <v>43368.393229166664</v>
      </c>
      <c r="C13" s="20" t="s">
        <v>596</v>
      </c>
      <c r="D13" s="22" t="s">
        <v>597</v>
      </c>
    </row>
    <row r="14" spans="1:5">
      <c r="B14" s="263">
        <v>43368.393240740741</v>
      </c>
      <c r="C14" s="20" t="s">
        <v>600</v>
      </c>
      <c r="D14" s="22" t="s">
        <v>597</v>
      </c>
    </row>
    <row r="15" spans="1:5">
      <c r="B15" s="263">
        <v>43368.393807870372</v>
      </c>
      <c r="C15" s="20" t="s">
        <v>596</v>
      </c>
      <c r="D15" s="22" t="s">
        <v>597</v>
      </c>
    </row>
    <row r="16" spans="1:5">
      <c r="B16" s="263">
        <v>43368.393831018519</v>
      </c>
      <c r="C16" s="20" t="s">
        <v>600</v>
      </c>
      <c r="D16" s="22" t="s">
        <v>597</v>
      </c>
    </row>
    <row r="17" spans="2:4">
      <c r="B17" s="263">
        <v>43368.405891203707</v>
      </c>
      <c r="C17" s="20" t="s">
        <v>596</v>
      </c>
      <c r="D17" s="22" t="s">
        <v>597</v>
      </c>
    </row>
    <row r="18" spans="2:4">
      <c r="B18" s="263">
        <v>43368.405902777777</v>
      </c>
      <c r="C18" s="20" t="s">
        <v>600</v>
      </c>
      <c r="D18" s="22" t="s">
        <v>597</v>
      </c>
    </row>
    <row r="19" spans="2:4">
      <c r="B19" s="263">
        <v>43392.374664351853</v>
      </c>
      <c r="C19" s="20" t="s">
        <v>596</v>
      </c>
      <c r="D19" s="22" t="s">
        <v>597</v>
      </c>
    </row>
    <row r="20" spans="2:4">
      <c r="B20" s="263">
        <v>43392.374675925923</v>
      </c>
      <c r="C20" s="20" t="s">
        <v>600</v>
      </c>
      <c r="D20" s="22" t="s">
        <v>597</v>
      </c>
    </row>
    <row r="21" spans="2:4">
      <c r="B21" s="263">
        <v>43395.468101851853</v>
      </c>
      <c r="C21" s="20" t="s">
        <v>596</v>
      </c>
      <c r="D21" s="22" t="s">
        <v>597</v>
      </c>
    </row>
    <row r="22" spans="2:4">
      <c r="B22" s="263">
        <v>43395.468113425923</v>
      </c>
      <c r="C22" s="20" t="s">
        <v>600</v>
      </c>
      <c r="D22" s="22" t="s">
        <v>597</v>
      </c>
    </row>
    <row r="23" spans="2:4">
      <c r="B23" s="263">
        <v>43395.602314814816</v>
      </c>
      <c r="C23" s="20" t="s">
        <v>596</v>
      </c>
      <c r="D23" s="22" t="s">
        <v>597</v>
      </c>
    </row>
    <row r="24" spans="2:4">
      <c r="B24" s="263">
        <v>43395.602326388886</v>
      </c>
      <c r="C24" s="20" t="s">
        <v>600</v>
      </c>
      <c r="D24" s="22" t="s">
        <v>597</v>
      </c>
    </row>
    <row r="25" spans="2:4">
      <c r="B25" s="263">
        <v>43422.686643518522</v>
      </c>
      <c r="C25" s="20" t="s">
        <v>596</v>
      </c>
      <c r="D25" s="22" t="s">
        <v>597</v>
      </c>
    </row>
    <row r="26" spans="2:4">
      <c r="B26" s="263">
        <v>43422.686678240738</v>
      </c>
      <c r="C26" s="20" t="s">
        <v>600</v>
      </c>
      <c r="D26" s="22" t="s">
        <v>597</v>
      </c>
    </row>
    <row r="27" spans="2:4">
      <c r="B27" s="263">
        <v>43422.690659722219</v>
      </c>
      <c r="C27" s="20" t="s">
        <v>596</v>
      </c>
      <c r="D27" s="22" t="s">
        <v>597</v>
      </c>
    </row>
    <row r="28" spans="2:4">
      <c r="B28" s="263">
        <v>43422.690682870372</v>
      </c>
      <c r="C28" s="20" t="s">
        <v>600</v>
      </c>
      <c r="D28" s="22" t="s">
        <v>597</v>
      </c>
    </row>
    <row r="29" spans="2:4">
      <c r="B29" s="263">
        <v>43455.541724537034</v>
      </c>
      <c r="C29" s="20" t="s">
        <v>596</v>
      </c>
      <c r="D29" s="22" t="s">
        <v>597</v>
      </c>
    </row>
    <row r="30" spans="2:4">
      <c r="B30" s="263">
        <v>43455.541747685187</v>
      </c>
      <c r="C30" s="20" t="s">
        <v>600</v>
      </c>
      <c r="D30" s="22" t="s">
        <v>597</v>
      </c>
    </row>
    <row r="31" spans="2:4">
      <c r="B31" s="263">
        <v>43458.431608796294</v>
      </c>
      <c r="C31" s="20" t="s">
        <v>596</v>
      </c>
      <c r="D31" s="22" t="s">
        <v>597</v>
      </c>
    </row>
    <row r="32" spans="2:4">
      <c r="B32" s="263">
        <v>43458.431631944448</v>
      </c>
      <c r="C32" s="20" t="s">
        <v>600</v>
      </c>
      <c r="D32" s="22" t="s">
        <v>597</v>
      </c>
    </row>
    <row r="33" spans="2:4">
      <c r="B33" s="263">
        <v>43458.453032407408</v>
      </c>
      <c r="C33" s="20" t="s">
        <v>596</v>
      </c>
      <c r="D33" s="22" t="s">
        <v>597</v>
      </c>
    </row>
    <row r="34" spans="2:4">
      <c r="B34" s="263">
        <v>43458.453043981484</v>
      </c>
      <c r="C34" s="20" t="s">
        <v>600</v>
      </c>
      <c r="D34" s="22" t="s">
        <v>597</v>
      </c>
    </row>
    <row r="35" spans="2:4">
      <c r="B35" s="263">
        <v>43458.617974537039</v>
      </c>
      <c r="C35" s="20" t="s">
        <v>596</v>
      </c>
      <c r="D35" s="22" t="s">
        <v>597</v>
      </c>
    </row>
    <row r="36" spans="2:4">
      <c r="B36" s="263">
        <v>43458.617986111109</v>
      </c>
      <c r="C36" s="20" t="s">
        <v>600</v>
      </c>
      <c r="D36" s="22" t="s">
        <v>597</v>
      </c>
    </row>
    <row r="37" spans="2:4">
      <c r="B37" s="263">
        <v>43487.508587962962</v>
      </c>
      <c r="C37" s="20" t="s">
        <v>596</v>
      </c>
      <c r="D37" s="22" t="s">
        <v>597</v>
      </c>
    </row>
    <row r="38" spans="2:4">
      <c r="B38" s="263">
        <v>43487.508599537039</v>
      </c>
      <c r="C38" s="20" t="s">
        <v>600</v>
      </c>
      <c r="D38" s="22" t="s">
        <v>597</v>
      </c>
    </row>
    <row r="39" spans="2:4">
      <c r="B39" s="263">
        <v>43518.568159722221</v>
      </c>
      <c r="C39" s="20" t="s">
        <v>596</v>
      </c>
      <c r="D39" s="22" t="s">
        <v>597</v>
      </c>
    </row>
    <row r="40" spans="2:4">
      <c r="B40" s="263">
        <v>43518.568171296298</v>
      </c>
      <c r="C40" s="20" t="s">
        <v>600</v>
      </c>
      <c r="D40" s="22" t="s">
        <v>597</v>
      </c>
    </row>
    <row r="41" spans="2:4">
      <c r="B41" s="263">
        <v>43543.616481481484</v>
      </c>
      <c r="C41" s="20" t="s">
        <v>596</v>
      </c>
      <c r="D41" s="22" t="s">
        <v>597</v>
      </c>
    </row>
    <row r="42" spans="2:4">
      <c r="B42" s="263">
        <v>43543.616493055553</v>
      </c>
      <c r="C42" s="20" t="s">
        <v>600</v>
      </c>
      <c r="D42" s="22" t="s">
        <v>597</v>
      </c>
    </row>
  </sheetData>
  <sheetProtection password="9154" sheet="1" objects="1" scenarios="1" formatColumns="0" formatRows="0" autoFilter="0"/>
  <phoneticPr fontId="6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F464"/>
  <sheetViews>
    <sheetView showGridLines="0" workbookViewId="0">
      <selection activeCell="Q25" sqref="Q25"/>
    </sheetView>
  </sheetViews>
  <sheetFormatPr defaultColWidth="9.140625" defaultRowHeight="11.25"/>
  <cols>
    <col min="1" max="2" width="36.5703125" style="1" customWidth="1"/>
    <col min="3" max="3" width="12.5703125" style="1" customWidth="1"/>
    <col min="4" max="4" width="50.5703125" style="1" customWidth="1"/>
    <col min="5" max="5" width="36.5703125" style="1" customWidth="1"/>
    <col min="6" max="6" width="12.5703125" style="1" customWidth="1"/>
    <col min="7" max="16384" width="9.140625" style="1"/>
  </cols>
  <sheetData>
    <row r="1" spans="1:6">
      <c r="A1" s="1" t="s">
        <v>16</v>
      </c>
      <c r="B1" s="1" t="s">
        <v>17</v>
      </c>
      <c r="C1" s="1" t="s">
        <v>18</v>
      </c>
      <c r="D1" s="1" t="s">
        <v>1545</v>
      </c>
      <c r="E1" s="1" t="s">
        <v>16</v>
      </c>
      <c r="F1" s="1" t="s">
        <v>19</v>
      </c>
    </row>
    <row r="2" spans="1:6">
      <c r="A2" s="1" t="s">
        <v>601</v>
      </c>
      <c r="B2" s="1" t="s">
        <v>601</v>
      </c>
      <c r="C2" s="1" t="s">
        <v>602</v>
      </c>
      <c r="D2" s="1" t="s">
        <v>603</v>
      </c>
      <c r="E2" s="1" t="s">
        <v>601</v>
      </c>
      <c r="F2" s="1" t="s">
        <v>1490</v>
      </c>
    </row>
    <row r="3" spans="1:6">
      <c r="A3" s="1" t="s">
        <v>601</v>
      </c>
      <c r="B3" s="1" t="s">
        <v>604</v>
      </c>
      <c r="C3" s="1" t="s">
        <v>605</v>
      </c>
      <c r="D3" s="1" t="s">
        <v>606</v>
      </c>
      <c r="E3" s="1" t="s">
        <v>641</v>
      </c>
      <c r="F3" s="1" t="s">
        <v>1491</v>
      </c>
    </row>
    <row r="4" spans="1:6">
      <c r="A4" s="1" t="s">
        <v>601</v>
      </c>
      <c r="B4" s="1" t="s">
        <v>607</v>
      </c>
      <c r="C4" s="1" t="s">
        <v>608</v>
      </c>
      <c r="D4" s="1" t="s">
        <v>606</v>
      </c>
      <c r="E4" s="1" t="s">
        <v>666</v>
      </c>
      <c r="F4" s="1" t="s">
        <v>1492</v>
      </c>
    </row>
    <row r="5" spans="1:6">
      <c r="A5" s="1" t="s">
        <v>601</v>
      </c>
      <c r="B5" s="1" t="s">
        <v>609</v>
      </c>
      <c r="C5" s="1" t="s">
        <v>610</v>
      </c>
      <c r="D5" s="1" t="s">
        <v>606</v>
      </c>
      <c r="E5" s="1" t="s">
        <v>678</v>
      </c>
      <c r="F5" s="1" t="s">
        <v>1493</v>
      </c>
    </row>
    <row r="6" spans="1:6">
      <c r="A6" s="1" t="s">
        <v>601</v>
      </c>
      <c r="B6" s="1" t="s">
        <v>611</v>
      </c>
      <c r="C6" s="1" t="s">
        <v>612</v>
      </c>
      <c r="D6" s="1" t="s">
        <v>606</v>
      </c>
      <c r="E6" s="1" t="s">
        <v>704</v>
      </c>
      <c r="F6" s="1" t="s">
        <v>1494</v>
      </c>
    </row>
    <row r="7" spans="1:6">
      <c r="A7" s="1" t="s">
        <v>601</v>
      </c>
      <c r="B7" s="1" t="s">
        <v>613</v>
      </c>
      <c r="C7" s="1" t="s">
        <v>614</v>
      </c>
      <c r="D7" s="1" t="s">
        <v>606</v>
      </c>
      <c r="E7" s="1" t="s">
        <v>720</v>
      </c>
      <c r="F7" s="1" t="s">
        <v>1495</v>
      </c>
    </row>
    <row r="8" spans="1:6">
      <c r="A8" s="1" t="s">
        <v>601</v>
      </c>
      <c r="B8" s="1" t="s">
        <v>615</v>
      </c>
      <c r="C8" s="1" t="s">
        <v>616</v>
      </c>
      <c r="D8" s="1" t="s">
        <v>606</v>
      </c>
      <c r="E8" s="1" t="s">
        <v>742</v>
      </c>
      <c r="F8" s="1" t="s">
        <v>1496</v>
      </c>
    </row>
    <row r="9" spans="1:6">
      <c r="A9" s="1" t="s">
        <v>601</v>
      </c>
      <c r="B9" s="1" t="s">
        <v>617</v>
      </c>
      <c r="C9" s="1" t="s">
        <v>618</v>
      </c>
      <c r="D9" s="1" t="s">
        <v>606</v>
      </c>
      <c r="E9" s="1" t="s">
        <v>752</v>
      </c>
      <c r="F9" s="1" t="s">
        <v>1497</v>
      </c>
    </row>
    <row r="10" spans="1:6">
      <c r="A10" s="1" t="s">
        <v>601</v>
      </c>
      <c r="B10" s="1" t="s">
        <v>619</v>
      </c>
      <c r="C10" s="1" t="s">
        <v>620</v>
      </c>
      <c r="D10" s="1" t="s">
        <v>606</v>
      </c>
      <c r="E10" s="1" t="s">
        <v>768</v>
      </c>
      <c r="F10" s="1" t="s">
        <v>1498</v>
      </c>
    </row>
    <row r="11" spans="1:6">
      <c r="A11" s="1" t="s">
        <v>601</v>
      </c>
      <c r="B11" s="1" t="s">
        <v>621</v>
      </c>
      <c r="C11" s="1" t="s">
        <v>622</v>
      </c>
      <c r="D11" s="1" t="s">
        <v>606</v>
      </c>
      <c r="E11" s="1" t="s">
        <v>771</v>
      </c>
      <c r="F11" s="1" t="s">
        <v>1499</v>
      </c>
    </row>
    <row r="12" spans="1:6">
      <c r="A12" s="1" t="s">
        <v>601</v>
      </c>
      <c r="B12" s="1" t="s">
        <v>623</v>
      </c>
      <c r="C12" s="1" t="s">
        <v>624</v>
      </c>
      <c r="D12" s="1" t="s">
        <v>606</v>
      </c>
      <c r="E12" s="1" t="s">
        <v>773</v>
      </c>
      <c r="F12" s="1" t="s">
        <v>1500</v>
      </c>
    </row>
    <row r="13" spans="1:6">
      <c r="A13" s="1" t="s">
        <v>601</v>
      </c>
      <c r="B13" s="1" t="s">
        <v>625</v>
      </c>
      <c r="C13" s="1" t="s">
        <v>626</v>
      </c>
      <c r="D13" s="1" t="s">
        <v>606</v>
      </c>
      <c r="E13" s="1" t="s">
        <v>775</v>
      </c>
      <c r="F13" s="1" t="s">
        <v>1501</v>
      </c>
    </row>
    <row r="14" spans="1:6">
      <c r="A14" s="1" t="s">
        <v>601</v>
      </c>
      <c r="B14" s="1" t="s">
        <v>627</v>
      </c>
      <c r="C14" s="1" t="s">
        <v>628</v>
      </c>
      <c r="D14" s="1" t="s">
        <v>606</v>
      </c>
      <c r="E14" s="1" t="s">
        <v>777</v>
      </c>
      <c r="F14" s="1" t="s">
        <v>1502</v>
      </c>
    </row>
    <row r="15" spans="1:6">
      <c r="A15" s="1" t="s">
        <v>601</v>
      </c>
      <c r="B15" s="1" t="s">
        <v>629</v>
      </c>
      <c r="C15" s="1" t="s">
        <v>630</v>
      </c>
      <c r="D15" s="1" t="s">
        <v>606</v>
      </c>
      <c r="E15" s="1" t="s">
        <v>779</v>
      </c>
      <c r="F15" s="1" t="s">
        <v>1503</v>
      </c>
    </row>
    <row r="16" spans="1:6">
      <c r="A16" s="1" t="s">
        <v>601</v>
      </c>
      <c r="B16" s="1" t="s">
        <v>631</v>
      </c>
      <c r="C16" s="1" t="s">
        <v>632</v>
      </c>
      <c r="D16" s="1" t="s">
        <v>606</v>
      </c>
      <c r="E16" s="1" t="s">
        <v>781</v>
      </c>
      <c r="F16" s="1" t="s">
        <v>1504</v>
      </c>
    </row>
    <row r="17" spans="1:6">
      <c r="A17" s="1" t="s">
        <v>601</v>
      </c>
      <c r="B17" s="1" t="s">
        <v>633</v>
      </c>
      <c r="C17" s="1" t="s">
        <v>634</v>
      </c>
      <c r="D17" s="1" t="s">
        <v>606</v>
      </c>
      <c r="E17" s="1" t="s">
        <v>783</v>
      </c>
      <c r="F17" s="1" t="s">
        <v>1505</v>
      </c>
    </row>
    <row r="18" spans="1:6">
      <c r="A18" s="1" t="s">
        <v>601</v>
      </c>
      <c r="B18" s="1" t="s">
        <v>635</v>
      </c>
      <c r="C18" s="1" t="s">
        <v>636</v>
      </c>
      <c r="D18" s="1" t="s">
        <v>606</v>
      </c>
      <c r="E18" s="1" t="s">
        <v>785</v>
      </c>
      <c r="F18" s="1" t="s">
        <v>1506</v>
      </c>
    </row>
    <row r="19" spans="1:6">
      <c r="A19" s="1" t="s">
        <v>601</v>
      </c>
      <c r="B19" s="1" t="s">
        <v>637</v>
      </c>
      <c r="C19" s="1" t="s">
        <v>638</v>
      </c>
      <c r="D19" s="1" t="s">
        <v>606</v>
      </c>
      <c r="E19" s="1" t="s">
        <v>787</v>
      </c>
      <c r="F19" s="1" t="s">
        <v>1507</v>
      </c>
    </row>
    <row r="20" spans="1:6">
      <c r="A20" s="1" t="s">
        <v>601</v>
      </c>
      <c r="B20" s="1" t="s">
        <v>639</v>
      </c>
      <c r="C20" s="1" t="s">
        <v>640</v>
      </c>
      <c r="D20" s="1" t="s">
        <v>606</v>
      </c>
      <c r="E20" s="1" t="s">
        <v>789</v>
      </c>
      <c r="F20" s="1" t="s">
        <v>1508</v>
      </c>
    </row>
    <row r="21" spans="1:6">
      <c r="A21" s="1" t="s">
        <v>641</v>
      </c>
      <c r="B21" s="1" t="s">
        <v>641</v>
      </c>
      <c r="C21" s="1" t="s">
        <v>642</v>
      </c>
      <c r="D21" s="1" t="s">
        <v>603</v>
      </c>
      <c r="E21" s="1" t="s">
        <v>791</v>
      </c>
      <c r="F21" s="1" t="s">
        <v>1509</v>
      </c>
    </row>
    <row r="22" spans="1:6">
      <c r="A22" s="1" t="s">
        <v>641</v>
      </c>
      <c r="B22" s="1" t="s">
        <v>643</v>
      </c>
      <c r="C22" s="1" t="s">
        <v>644</v>
      </c>
      <c r="D22" s="1" t="s">
        <v>645</v>
      </c>
      <c r="E22" s="1" t="s">
        <v>793</v>
      </c>
      <c r="F22" s="1" t="s">
        <v>1510</v>
      </c>
    </row>
    <row r="23" spans="1:6">
      <c r="A23" s="1" t="s">
        <v>641</v>
      </c>
      <c r="B23" s="1" t="s">
        <v>646</v>
      </c>
      <c r="C23" s="1" t="s">
        <v>647</v>
      </c>
      <c r="D23" s="1" t="s">
        <v>606</v>
      </c>
      <c r="E23" s="1" t="s">
        <v>819</v>
      </c>
      <c r="F23" s="1" t="s">
        <v>1511</v>
      </c>
    </row>
    <row r="24" spans="1:6">
      <c r="A24" s="1" t="s">
        <v>641</v>
      </c>
      <c r="B24" s="1" t="s">
        <v>648</v>
      </c>
      <c r="C24" s="1" t="s">
        <v>649</v>
      </c>
      <c r="D24" s="1" t="s">
        <v>606</v>
      </c>
      <c r="E24" s="1" t="s">
        <v>838</v>
      </c>
      <c r="F24" s="1" t="s">
        <v>1512</v>
      </c>
    </row>
    <row r="25" spans="1:6">
      <c r="A25" s="1" t="s">
        <v>641</v>
      </c>
      <c r="B25" s="1" t="s">
        <v>650</v>
      </c>
      <c r="C25" s="1" t="s">
        <v>651</v>
      </c>
      <c r="D25" s="1" t="s">
        <v>606</v>
      </c>
      <c r="E25" s="1" t="s">
        <v>858</v>
      </c>
      <c r="F25" s="1" t="s">
        <v>1513</v>
      </c>
    </row>
    <row r="26" spans="1:6">
      <c r="A26" s="1" t="s">
        <v>641</v>
      </c>
      <c r="B26" s="1" t="s">
        <v>652</v>
      </c>
      <c r="C26" s="1" t="s">
        <v>653</v>
      </c>
      <c r="D26" s="1" t="s">
        <v>606</v>
      </c>
      <c r="E26" s="1" t="s">
        <v>877</v>
      </c>
      <c r="F26" s="1" t="s">
        <v>1514</v>
      </c>
    </row>
    <row r="27" spans="1:6">
      <c r="A27" s="1" t="s">
        <v>641</v>
      </c>
      <c r="B27" s="1" t="s">
        <v>654</v>
      </c>
      <c r="C27" s="1" t="s">
        <v>655</v>
      </c>
      <c r="D27" s="1" t="s">
        <v>606</v>
      </c>
      <c r="E27" s="1" t="s">
        <v>900</v>
      </c>
      <c r="F27" s="1" t="s">
        <v>1515</v>
      </c>
    </row>
    <row r="28" spans="1:6">
      <c r="A28" s="1" t="s">
        <v>641</v>
      </c>
      <c r="B28" s="1" t="s">
        <v>656</v>
      </c>
      <c r="C28" s="1" t="s">
        <v>657</v>
      </c>
      <c r="D28" s="1" t="s">
        <v>606</v>
      </c>
      <c r="E28" s="1" t="s">
        <v>916</v>
      </c>
      <c r="F28" s="1" t="s">
        <v>1516</v>
      </c>
    </row>
    <row r="29" spans="1:6">
      <c r="A29" s="1" t="s">
        <v>641</v>
      </c>
      <c r="B29" s="1" t="s">
        <v>658</v>
      </c>
      <c r="C29" s="1" t="s">
        <v>659</v>
      </c>
      <c r="D29" s="1" t="s">
        <v>606</v>
      </c>
      <c r="E29" s="1" t="s">
        <v>943</v>
      </c>
      <c r="F29" s="1" t="s">
        <v>1517</v>
      </c>
    </row>
    <row r="30" spans="1:6">
      <c r="A30" s="1" t="s">
        <v>641</v>
      </c>
      <c r="B30" s="1" t="s">
        <v>660</v>
      </c>
      <c r="C30" s="1" t="s">
        <v>661</v>
      </c>
      <c r="D30" s="1" t="s">
        <v>606</v>
      </c>
      <c r="E30" s="1" t="s">
        <v>965</v>
      </c>
      <c r="F30" s="1" t="s">
        <v>1518</v>
      </c>
    </row>
    <row r="31" spans="1:6">
      <c r="A31" s="1" t="s">
        <v>641</v>
      </c>
      <c r="B31" s="1" t="s">
        <v>662</v>
      </c>
      <c r="C31" s="1" t="s">
        <v>663</v>
      </c>
      <c r="D31" s="1" t="s">
        <v>606</v>
      </c>
      <c r="E31" s="1" t="s">
        <v>981</v>
      </c>
      <c r="F31" s="1" t="s">
        <v>1519</v>
      </c>
    </row>
    <row r="32" spans="1:6">
      <c r="A32" s="1" t="s">
        <v>641</v>
      </c>
      <c r="B32" s="1" t="s">
        <v>664</v>
      </c>
      <c r="C32" s="1" t="s">
        <v>665</v>
      </c>
      <c r="D32" s="1" t="s">
        <v>606</v>
      </c>
      <c r="E32" s="1" t="s">
        <v>1011</v>
      </c>
      <c r="F32" s="1" t="s">
        <v>1520</v>
      </c>
    </row>
    <row r="33" spans="1:6">
      <c r="A33" s="1" t="s">
        <v>666</v>
      </c>
      <c r="B33" s="1" t="s">
        <v>668</v>
      </c>
      <c r="C33" s="1" t="s">
        <v>669</v>
      </c>
      <c r="D33" s="1" t="s">
        <v>606</v>
      </c>
      <c r="E33" s="1" t="s">
        <v>1019</v>
      </c>
      <c r="F33" s="1" t="s">
        <v>1521</v>
      </c>
    </row>
    <row r="34" spans="1:6">
      <c r="A34" s="1" t="s">
        <v>666</v>
      </c>
      <c r="B34" s="1" t="s">
        <v>666</v>
      </c>
      <c r="C34" s="1" t="s">
        <v>667</v>
      </c>
      <c r="D34" s="1" t="s">
        <v>603</v>
      </c>
      <c r="E34" s="1" t="s">
        <v>1039</v>
      </c>
      <c r="F34" s="1" t="s">
        <v>1522</v>
      </c>
    </row>
    <row r="35" spans="1:6">
      <c r="A35" s="1" t="s">
        <v>666</v>
      </c>
      <c r="B35" s="1" t="s">
        <v>670</v>
      </c>
      <c r="C35" s="1" t="s">
        <v>671</v>
      </c>
      <c r="D35" s="1" t="s">
        <v>606</v>
      </c>
      <c r="E35" s="1" t="s">
        <v>1057</v>
      </c>
      <c r="F35" s="1" t="s">
        <v>1523</v>
      </c>
    </row>
    <row r="36" spans="1:6">
      <c r="A36" s="1" t="s">
        <v>666</v>
      </c>
      <c r="B36" s="1" t="s">
        <v>672</v>
      </c>
      <c r="C36" s="1" t="s">
        <v>673</v>
      </c>
      <c r="D36" s="1" t="s">
        <v>606</v>
      </c>
      <c r="E36" s="1" t="s">
        <v>1084</v>
      </c>
      <c r="F36" s="1" t="s">
        <v>1524</v>
      </c>
    </row>
    <row r="37" spans="1:6">
      <c r="A37" s="1" t="s">
        <v>666</v>
      </c>
      <c r="B37" s="1" t="s">
        <v>674</v>
      </c>
      <c r="C37" s="1" t="s">
        <v>675</v>
      </c>
      <c r="D37" s="1" t="s">
        <v>606</v>
      </c>
      <c r="E37" s="1" t="s">
        <v>1100</v>
      </c>
      <c r="F37" s="1" t="s">
        <v>1525</v>
      </c>
    </row>
    <row r="38" spans="1:6">
      <c r="A38" s="1" t="s">
        <v>666</v>
      </c>
      <c r="B38" s="1" t="s">
        <v>676</v>
      </c>
      <c r="C38" s="1" t="s">
        <v>677</v>
      </c>
      <c r="D38" s="1" t="s">
        <v>606</v>
      </c>
      <c r="E38" s="1" t="s">
        <v>1120</v>
      </c>
      <c r="F38" s="1" t="s">
        <v>1526</v>
      </c>
    </row>
    <row r="39" spans="1:6">
      <c r="A39" s="1" t="s">
        <v>678</v>
      </c>
      <c r="B39" s="1" t="s">
        <v>678</v>
      </c>
      <c r="C39" s="1" t="s">
        <v>679</v>
      </c>
      <c r="D39" s="1" t="s">
        <v>603</v>
      </c>
      <c r="E39" s="1" t="s">
        <v>1135</v>
      </c>
      <c r="F39" s="1" t="s">
        <v>1527</v>
      </c>
    </row>
    <row r="40" spans="1:6">
      <c r="A40" s="1" t="s">
        <v>678</v>
      </c>
      <c r="B40" s="1" t="s">
        <v>680</v>
      </c>
      <c r="C40" s="1" t="s">
        <v>681</v>
      </c>
      <c r="D40" s="1" t="s">
        <v>645</v>
      </c>
      <c r="E40" s="1" t="s">
        <v>1172</v>
      </c>
      <c r="F40" s="1" t="s">
        <v>1528</v>
      </c>
    </row>
    <row r="41" spans="1:6">
      <c r="A41" s="1" t="s">
        <v>678</v>
      </c>
      <c r="B41" s="1" t="s">
        <v>682</v>
      </c>
      <c r="C41" s="1" t="s">
        <v>683</v>
      </c>
      <c r="D41" s="1" t="s">
        <v>606</v>
      </c>
      <c r="E41" s="1" t="s">
        <v>1186</v>
      </c>
      <c r="F41" s="1" t="s">
        <v>1529</v>
      </c>
    </row>
    <row r="42" spans="1:6">
      <c r="A42" s="1" t="s">
        <v>678</v>
      </c>
      <c r="B42" s="1" t="s">
        <v>684</v>
      </c>
      <c r="C42" s="1" t="s">
        <v>685</v>
      </c>
      <c r="D42" s="1" t="s">
        <v>606</v>
      </c>
      <c r="E42" s="1" t="s">
        <v>1210</v>
      </c>
      <c r="F42" s="1" t="s">
        <v>1530</v>
      </c>
    </row>
    <row r="43" spans="1:6">
      <c r="A43" s="1" t="s">
        <v>678</v>
      </c>
      <c r="B43" s="1" t="s">
        <v>686</v>
      </c>
      <c r="C43" s="1" t="s">
        <v>687</v>
      </c>
      <c r="D43" s="1" t="s">
        <v>606</v>
      </c>
      <c r="E43" s="1" t="s">
        <v>1229</v>
      </c>
      <c r="F43" s="1" t="s">
        <v>1531</v>
      </c>
    </row>
    <row r="44" spans="1:6">
      <c r="A44" s="1" t="s">
        <v>678</v>
      </c>
      <c r="B44" s="1" t="s">
        <v>688</v>
      </c>
      <c r="C44" s="1" t="s">
        <v>689</v>
      </c>
      <c r="D44" s="1" t="s">
        <v>606</v>
      </c>
      <c r="E44" s="1" t="s">
        <v>1248</v>
      </c>
      <c r="F44" s="1" t="s">
        <v>1532</v>
      </c>
    </row>
    <row r="45" spans="1:6">
      <c r="A45" s="1" t="s">
        <v>678</v>
      </c>
      <c r="B45" s="1" t="s">
        <v>690</v>
      </c>
      <c r="C45" s="1" t="s">
        <v>691</v>
      </c>
      <c r="D45" s="1" t="s">
        <v>606</v>
      </c>
      <c r="E45" s="1" t="s">
        <v>1269</v>
      </c>
      <c r="F45" s="1" t="s">
        <v>1533</v>
      </c>
    </row>
    <row r="46" spans="1:6">
      <c r="A46" s="1" t="s">
        <v>678</v>
      </c>
      <c r="B46" s="1" t="s">
        <v>692</v>
      </c>
      <c r="C46" s="1" t="s">
        <v>693</v>
      </c>
      <c r="D46" s="1" t="s">
        <v>606</v>
      </c>
      <c r="E46" s="1" t="s">
        <v>1288</v>
      </c>
      <c r="F46" s="1" t="s">
        <v>1534</v>
      </c>
    </row>
    <row r="47" spans="1:6">
      <c r="A47" s="1" t="s">
        <v>678</v>
      </c>
      <c r="B47" s="1" t="s">
        <v>694</v>
      </c>
      <c r="C47" s="1" t="s">
        <v>695</v>
      </c>
      <c r="D47" s="1" t="s">
        <v>606</v>
      </c>
      <c r="E47" s="1" t="s">
        <v>1300</v>
      </c>
      <c r="F47" s="1" t="s">
        <v>1535</v>
      </c>
    </row>
    <row r="48" spans="1:6">
      <c r="A48" s="1" t="s">
        <v>678</v>
      </c>
      <c r="B48" s="1" t="s">
        <v>696</v>
      </c>
      <c r="C48" s="1" t="s">
        <v>697</v>
      </c>
      <c r="D48" s="1" t="s">
        <v>606</v>
      </c>
      <c r="E48" s="1" t="s">
        <v>1321</v>
      </c>
      <c r="F48" s="1" t="s">
        <v>1536</v>
      </c>
    </row>
    <row r="49" spans="1:6">
      <c r="A49" s="1" t="s">
        <v>678</v>
      </c>
      <c r="B49" s="1" t="s">
        <v>698</v>
      </c>
      <c r="C49" s="1" t="s">
        <v>699</v>
      </c>
      <c r="D49" s="1" t="s">
        <v>606</v>
      </c>
      <c r="E49" s="1" t="s">
        <v>1343</v>
      </c>
      <c r="F49" s="1" t="s">
        <v>1537</v>
      </c>
    </row>
    <row r="50" spans="1:6">
      <c r="A50" s="1" t="s">
        <v>678</v>
      </c>
      <c r="B50" s="1" t="s">
        <v>700</v>
      </c>
      <c r="C50" s="1" t="s">
        <v>701</v>
      </c>
      <c r="D50" s="1" t="s">
        <v>606</v>
      </c>
      <c r="E50" s="1" t="s">
        <v>1351</v>
      </c>
      <c r="F50" s="1" t="s">
        <v>1538</v>
      </c>
    </row>
    <row r="51" spans="1:6">
      <c r="A51" s="1" t="s">
        <v>678</v>
      </c>
      <c r="B51" s="1" t="s">
        <v>702</v>
      </c>
      <c r="C51" s="1" t="s">
        <v>703</v>
      </c>
      <c r="D51" s="1" t="s">
        <v>645</v>
      </c>
      <c r="E51" s="1" t="s">
        <v>1372</v>
      </c>
      <c r="F51" s="1" t="s">
        <v>1539</v>
      </c>
    </row>
    <row r="52" spans="1:6">
      <c r="A52" s="1" t="s">
        <v>704</v>
      </c>
      <c r="B52" s="1" t="s">
        <v>704</v>
      </c>
      <c r="C52" s="1" t="s">
        <v>705</v>
      </c>
      <c r="D52" s="1" t="s">
        <v>603</v>
      </c>
      <c r="E52" s="1" t="s">
        <v>1394</v>
      </c>
      <c r="F52" s="1" t="s">
        <v>1540</v>
      </c>
    </row>
    <row r="53" spans="1:6">
      <c r="A53" s="1" t="s">
        <v>704</v>
      </c>
      <c r="B53" s="1" t="s">
        <v>706</v>
      </c>
      <c r="C53" s="1" t="s">
        <v>707</v>
      </c>
      <c r="D53" s="1" t="s">
        <v>606</v>
      </c>
      <c r="E53" s="1" t="s">
        <v>1411</v>
      </c>
      <c r="F53" s="1" t="s">
        <v>1541</v>
      </c>
    </row>
    <row r="54" spans="1:6">
      <c r="A54" s="1" t="s">
        <v>704</v>
      </c>
      <c r="B54" s="1" t="s">
        <v>708</v>
      </c>
      <c r="C54" s="1" t="s">
        <v>709</v>
      </c>
      <c r="D54" s="1" t="s">
        <v>606</v>
      </c>
      <c r="E54" s="1" t="s">
        <v>1428</v>
      </c>
      <c r="F54" s="1" t="s">
        <v>1542</v>
      </c>
    </row>
    <row r="55" spans="1:6">
      <c r="A55" s="1" t="s">
        <v>704</v>
      </c>
      <c r="B55" s="1" t="s">
        <v>710</v>
      </c>
      <c r="C55" s="1" t="s">
        <v>711</v>
      </c>
      <c r="D55" s="1" t="s">
        <v>606</v>
      </c>
      <c r="E55" s="1" t="s">
        <v>1443</v>
      </c>
      <c r="F55" s="1" t="s">
        <v>1543</v>
      </c>
    </row>
    <row r="56" spans="1:6">
      <c r="A56" s="1" t="s">
        <v>704</v>
      </c>
      <c r="B56" s="1" t="s">
        <v>712</v>
      </c>
      <c r="C56" s="1" t="s">
        <v>713</v>
      </c>
      <c r="D56" s="1" t="s">
        <v>606</v>
      </c>
      <c r="E56" s="1" t="s">
        <v>1471</v>
      </c>
      <c r="F56" s="1" t="s">
        <v>1544</v>
      </c>
    </row>
    <row r="57" spans="1:6">
      <c r="A57" s="1" t="s">
        <v>704</v>
      </c>
      <c r="B57" s="1" t="s">
        <v>714</v>
      </c>
      <c r="C57" s="1" t="s">
        <v>715</v>
      </c>
      <c r="D57" s="1" t="s">
        <v>606</v>
      </c>
    </row>
    <row r="58" spans="1:6">
      <c r="A58" s="1" t="s">
        <v>704</v>
      </c>
      <c r="B58" s="1" t="s">
        <v>716</v>
      </c>
      <c r="C58" s="1" t="s">
        <v>717</v>
      </c>
      <c r="D58" s="1" t="s">
        <v>606</v>
      </c>
    </row>
    <row r="59" spans="1:6">
      <c r="A59" s="1" t="s">
        <v>704</v>
      </c>
      <c r="B59" s="1" t="s">
        <v>718</v>
      </c>
      <c r="C59" s="1" t="s">
        <v>719</v>
      </c>
      <c r="D59" s="1" t="s">
        <v>606</v>
      </c>
    </row>
    <row r="60" spans="1:6">
      <c r="A60" s="1" t="s">
        <v>720</v>
      </c>
      <c r="B60" s="1" t="s">
        <v>720</v>
      </c>
      <c r="C60" s="1" t="s">
        <v>721</v>
      </c>
      <c r="D60" s="1" t="s">
        <v>603</v>
      </c>
    </row>
    <row r="61" spans="1:6">
      <c r="A61" s="1" t="s">
        <v>720</v>
      </c>
      <c r="B61" s="1" t="s">
        <v>722</v>
      </c>
      <c r="C61" s="1" t="s">
        <v>723</v>
      </c>
      <c r="D61" s="1" t="s">
        <v>606</v>
      </c>
    </row>
    <row r="62" spans="1:6">
      <c r="A62" s="1" t="s">
        <v>720</v>
      </c>
      <c r="B62" s="1" t="s">
        <v>724</v>
      </c>
      <c r="C62" s="1" t="s">
        <v>725</v>
      </c>
      <c r="D62" s="1" t="s">
        <v>606</v>
      </c>
    </row>
    <row r="63" spans="1:6">
      <c r="A63" s="1" t="s">
        <v>720</v>
      </c>
      <c r="B63" s="1" t="s">
        <v>726</v>
      </c>
      <c r="C63" s="1" t="s">
        <v>727</v>
      </c>
      <c r="D63" s="1" t="s">
        <v>606</v>
      </c>
    </row>
    <row r="64" spans="1:6">
      <c r="A64" s="1" t="s">
        <v>720</v>
      </c>
      <c r="B64" s="1" t="s">
        <v>728</v>
      </c>
      <c r="C64" s="1" t="s">
        <v>729</v>
      </c>
      <c r="D64" s="1" t="s">
        <v>606</v>
      </c>
    </row>
    <row r="65" spans="1:4">
      <c r="A65" s="1" t="s">
        <v>720</v>
      </c>
      <c r="B65" s="1" t="s">
        <v>730</v>
      </c>
      <c r="C65" s="1" t="s">
        <v>731</v>
      </c>
      <c r="D65" s="1" t="s">
        <v>606</v>
      </c>
    </row>
    <row r="66" spans="1:4">
      <c r="A66" s="1" t="s">
        <v>720</v>
      </c>
      <c r="B66" s="1" t="s">
        <v>732</v>
      </c>
      <c r="C66" s="1" t="s">
        <v>733</v>
      </c>
      <c r="D66" s="1" t="s">
        <v>606</v>
      </c>
    </row>
    <row r="67" spans="1:4">
      <c r="A67" s="1" t="s">
        <v>720</v>
      </c>
      <c r="B67" s="1" t="s">
        <v>734</v>
      </c>
      <c r="C67" s="1" t="s">
        <v>735</v>
      </c>
      <c r="D67" s="1" t="s">
        <v>606</v>
      </c>
    </row>
    <row r="68" spans="1:4">
      <c r="A68" s="1" t="s">
        <v>720</v>
      </c>
      <c r="B68" s="1" t="s">
        <v>736</v>
      </c>
      <c r="C68" s="1" t="s">
        <v>737</v>
      </c>
      <c r="D68" s="1" t="s">
        <v>606</v>
      </c>
    </row>
    <row r="69" spans="1:4">
      <c r="A69" s="1" t="s">
        <v>720</v>
      </c>
      <c r="B69" s="1" t="s">
        <v>738</v>
      </c>
      <c r="C69" s="1" t="s">
        <v>739</v>
      </c>
      <c r="D69" s="1" t="s">
        <v>606</v>
      </c>
    </row>
    <row r="70" spans="1:4">
      <c r="A70" s="1" t="s">
        <v>720</v>
      </c>
      <c r="B70" s="1" t="s">
        <v>740</v>
      </c>
      <c r="C70" s="1" t="s">
        <v>741</v>
      </c>
      <c r="D70" s="1" t="s">
        <v>606</v>
      </c>
    </row>
    <row r="71" spans="1:4">
      <c r="A71" s="1" t="s">
        <v>742</v>
      </c>
      <c r="B71" s="1" t="s">
        <v>744</v>
      </c>
      <c r="C71" s="1" t="s">
        <v>745</v>
      </c>
      <c r="D71" s="1" t="s">
        <v>606</v>
      </c>
    </row>
    <row r="72" spans="1:4">
      <c r="A72" s="1" t="s">
        <v>742</v>
      </c>
      <c r="B72" s="1" t="s">
        <v>742</v>
      </c>
      <c r="C72" s="1" t="s">
        <v>743</v>
      </c>
      <c r="D72" s="1" t="s">
        <v>603</v>
      </c>
    </row>
    <row r="73" spans="1:4">
      <c r="A73" s="1" t="s">
        <v>742</v>
      </c>
      <c r="B73" s="1" t="s">
        <v>746</v>
      </c>
      <c r="C73" s="1" t="s">
        <v>747</v>
      </c>
      <c r="D73" s="1" t="s">
        <v>606</v>
      </c>
    </row>
    <row r="74" spans="1:4">
      <c r="A74" s="1" t="s">
        <v>742</v>
      </c>
      <c r="B74" s="1" t="s">
        <v>748</v>
      </c>
      <c r="C74" s="1" t="s">
        <v>749</v>
      </c>
      <c r="D74" s="1" t="s">
        <v>606</v>
      </c>
    </row>
    <row r="75" spans="1:4">
      <c r="A75" s="1" t="s">
        <v>742</v>
      </c>
      <c r="B75" s="1" t="s">
        <v>750</v>
      </c>
      <c r="C75" s="1" t="s">
        <v>751</v>
      </c>
      <c r="D75" s="1" t="s">
        <v>606</v>
      </c>
    </row>
    <row r="76" spans="1:4">
      <c r="A76" s="1" t="s">
        <v>752</v>
      </c>
      <c r="B76" s="1" t="s">
        <v>752</v>
      </c>
      <c r="C76" s="1" t="s">
        <v>753</v>
      </c>
      <c r="D76" s="1" t="s">
        <v>603</v>
      </c>
    </row>
    <row r="77" spans="1:4">
      <c r="A77" s="1" t="s">
        <v>752</v>
      </c>
      <c r="B77" s="1" t="s">
        <v>754</v>
      </c>
      <c r="C77" s="1" t="s">
        <v>755</v>
      </c>
      <c r="D77" s="1" t="s">
        <v>606</v>
      </c>
    </row>
    <row r="78" spans="1:4">
      <c r="A78" s="1" t="s">
        <v>752</v>
      </c>
      <c r="B78" s="1" t="s">
        <v>756</v>
      </c>
      <c r="C78" s="1" t="s">
        <v>757</v>
      </c>
      <c r="D78" s="1" t="s">
        <v>606</v>
      </c>
    </row>
    <row r="79" spans="1:4">
      <c r="A79" s="1" t="s">
        <v>752</v>
      </c>
      <c r="B79" s="1" t="s">
        <v>758</v>
      </c>
      <c r="C79" s="1" t="s">
        <v>759</v>
      </c>
      <c r="D79" s="1" t="s">
        <v>606</v>
      </c>
    </row>
    <row r="80" spans="1:4">
      <c r="A80" s="1" t="s">
        <v>752</v>
      </c>
      <c r="B80" s="1" t="s">
        <v>760</v>
      </c>
      <c r="C80" s="1" t="s">
        <v>761</v>
      </c>
      <c r="D80" s="1" t="s">
        <v>606</v>
      </c>
    </row>
    <row r="81" spans="1:4">
      <c r="A81" s="1" t="s">
        <v>752</v>
      </c>
      <c r="B81" s="1" t="s">
        <v>762</v>
      </c>
      <c r="C81" s="1" t="s">
        <v>763</v>
      </c>
      <c r="D81" s="1" t="s">
        <v>606</v>
      </c>
    </row>
    <row r="82" spans="1:4">
      <c r="A82" s="1" t="s">
        <v>752</v>
      </c>
      <c r="B82" s="1" t="s">
        <v>764</v>
      </c>
      <c r="C82" s="1" t="s">
        <v>765</v>
      </c>
      <c r="D82" s="1" t="s">
        <v>606</v>
      </c>
    </row>
    <row r="83" spans="1:4">
      <c r="A83" s="1" t="s">
        <v>752</v>
      </c>
      <c r="B83" s="1" t="s">
        <v>766</v>
      </c>
      <c r="C83" s="1" t="s">
        <v>767</v>
      </c>
      <c r="D83" s="1" t="s">
        <v>606</v>
      </c>
    </row>
    <row r="84" spans="1:4">
      <c r="A84" s="1" t="s">
        <v>768</v>
      </c>
      <c r="B84" s="1" t="s">
        <v>768</v>
      </c>
      <c r="C84" s="1" t="s">
        <v>769</v>
      </c>
      <c r="D84" s="1" t="s">
        <v>770</v>
      </c>
    </row>
    <row r="85" spans="1:4">
      <c r="A85" s="1" t="s">
        <v>771</v>
      </c>
      <c r="B85" s="1" t="s">
        <v>771</v>
      </c>
      <c r="C85" s="1" t="s">
        <v>772</v>
      </c>
      <c r="D85" s="1" t="s">
        <v>770</v>
      </c>
    </row>
    <row r="86" spans="1:4">
      <c r="A86" s="1" t="s">
        <v>773</v>
      </c>
      <c r="B86" s="1" t="s">
        <v>773</v>
      </c>
      <c r="C86" s="1" t="s">
        <v>774</v>
      </c>
      <c r="D86" s="1" t="s">
        <v>770</v>
      </c>
    </row>
    <row r="87" spans="1:4">
      <c r="A87" s="1" t="s">
        <v>775</v>
      </c>
      <c r="B87" s="1" t="s">
        <v>775</v>
      </c>
      <c r="C87" s="1" t="s">
        <v>776</v>
      </c>
      <c r="D87" s="1" t="s">
        <v>770</v>
      </c>
    </row>
    <row r="88" spans="1:4">
      <c r="A88" s="1" t="s">
        <v>777</v>
      </c>
      <c r="B88" s="1" t="s">
        <v>777</v>
      </c>
      <c r="C88" s="1" t="s">
        <v>778</v>
      </c>
      <c r="D88" s="1" t="s">
        <v>770</v>
      </c>
    </row>
    <row r="89" spans="1:4">
      <c r="A89" s="1" t="s">
        <v>779</v>
      </c>
      <c r="B89" s="1" t="s">
        <v>779</v>
      </c>
      <c r="C89" s="1" t="s">
        <v>780</v>
      </c>
      <c r="D89" s="1" t="s">
        <v>770</v>
      </c>
    </row>
    <row r="90" spans="1:4">
      <c r="A90" s="1" t="s">
        <v>781</v>
      </c>
      <c r="B90" s="1" t="s">
        <v>781</v>
      </c>
      <c r="C90" s="1" t="s">
        <v>782</v>
      </c>
      <c r="D90" s="1" t="s">
        <v>770</v>
      </c>
    </row>
    <row r="91" spans="1:4">
      <c r="A91" s="1" t="s">
        <v>783</v>
      </c>
      <c r="B91" s="1" t="s">
        <v>783</v>
      </c>
      <c r="C91" s="1" t="s">
        <v>784</v>
      </c>
      <c r="D91" s="1" t="s">
        <v>770</v>
      </c>
    </row>
    <row r="92" spans="1:4">
      <c r="A92" s="1" t="s">
        <v>785</v>
      </c>
      <c r="B92" s="1" t="s">
        <v>785</v>
      </c>
      <c r="C92" s="1" t="s">
        <v>786</v>
      </c>
      <c r="D92" s="1" t="s">
        <v>770</v>
      </c>
    </row>
    <row r="93" spans="1:4">
      <c r="A93" s="1" t="s">
        <v>787</v>
      </c>
      <c r="B93" s="1" t="s">
        <v>787</v>
      </c>
      <c r="C93" s="1" t="s">
        <v>788</v>
      </c>
      <c r="D93" s="1" t="s">
        <v>770</v>
      </c>
    </row>
    <row r="94" spans="1:4">
      <c r="A94" s="1" t="s">
        <v>789</v>
      </c>
      <c r="B94" s="1" t="s">
        <v>789</v>
      </c>
      <c r="C94" s="1" t="s">
        <v>790</v>
      </c>
      <c r="D94" s="1" t="s">
        <v>770</v>
      </c>
    </row>
    <row r="95" spans="1:4">
      <c r="A95" s="1" t="s">
        <v>791</v>
      </c>
      <c r="B95" s="1" t="s">
        <v>791</v>
      </c>
      <c r="C95" s="1" t="s">
        <v>792</v>
      </c>
      <c r="D95" s="1" t="s">
        <v>770</v>
      </c>
    </row>
    <row r="96" spans="1:4">
      <c r="A96" s="1" t="s">
        <v>793</v>
      </c>
      <c r="B96" s="1" t="s">
        <v>795</v>
      </c>
      <c r="C96" s="1" t="s">
        <v>796</v>
      </c>
      <c r="D96" s="1" t="s">
        <v>606</v>
      </c>
    </row>
    <row r="97" spans="1:4">
      <c r="A97" s="1" t="s">
        <v>793</v>
      </c>
      <c r="B97" s="1" t="s">
        <v>797</v>
      </c>
      <c r="C97" s="1" t="s">
        <v>798</v>
      </c>
      <c r="D97" s="1" t="s">
        <v>606</v>
      </c>
    </row>
    <row r="98" spans="1:4">
      <c r="A98" s="1" t="s">
        <v>793</v>
      </c>
      <c r="B98" s="1" t="s">
        <v>799</v>
      </c>
      <c r="C98" s="1" t="s">
        <v>800</v>
      </c>
      <c r="D98" s="1" t="s">
        <v>606</v>
      </c>
    </row>
    <row r="99" spans="1:4">
      <c r="A99" s="1" t="s">
        <v>793</v>
      </c>
      <c r="B99" s="1" t="s">
        <v>746</v>
      </c>
      <c r="C99" s="1" t="s">
        <v>801</v>
      </c>
      <c r="D99" s="1" t="s">
        <v>606</v>
      </c>
    </row>
    <row r="100" spans="1:4">
      <c r="A100" s="1" t="s">
        <v>793</v>
      </c>
      <c r="B100" s="1" t="s">
        <v>802</v>
      </c>
      <c r="C100" s="1" t="s">
        <v>803</v>
      </c>
      <c r="D100" s="1" t="s">
        <v>606</v>
      </c>
    </row>
    <row r="101" spans="1:4">
      <c r="A101" s="1" t="s">
        <v>793</v>
      </c>
      <c r="B101" s="1" t="s">
        <v>793</v>
      </c>
      <c r="C101" s="1" t="s">
        <v>794</v>
      </c>
      <c r="D101" s="1" t="s">
        <v>603</v>
      </c>
    </row>
    <row r="102" spans="1:4">
      <c r="A102" s="1" t="s">
        <v>793</v>
      </c>
      <c r="B102" s="1" t="s">
        <v>804</v>
      </c>
      <c r="C102" s="1" t="s">
        <v>805</v>
      </c>
      <c r="D102" s="1" t="s">
        <v>606</v>
      </c>
    </row>
    <row r="103" spans="1:4">
      <c r="A103" s="1" t="s">
        <v>793</v>
      </c>
      <c r="B103" s="1" t="s">
        <v>806</v>
      </c>
      <c r="C103" s="1" t="s">
        <v>807</v>
      </c>
      <c r="D103" s="1" t="s">
        <v>606</v>
      </c>
    </row>
    <row r="104" spans="1:4">
      <c r="A104" s="1" t="s">
        <v>793</v>
      </c>
      <c r="B104" s="1" t="s">
        <v>808</v>
      </c>
      <c r="C104" s="1" t="s">
        <v>809</v>
      </c>
      <c r="D104" s="1" t="s">
        <v>606</v>
      </c>
    </row>
    <row r="105" spans="1:4">
      <c r="A105" s="1" t="s">
        <v>793</v>
      </c>
      <c r="B105" s="1" t="s">
        <v>810</v>
      </c>
      <c r="C105" s="1" t="s">
        <v>811</v>
      </c>
      <c r="D105" s="1" t="s">
        <v>606</v>
      </c>
    </row>
    <row r="106" spans="1:4">
      <c r="A106" s="1" t="s">
        <v>793</v>
      </c>
      <c r="B106" s="1" t="s">
        <v>812</v>
      </c>
      <c r="C106" s="1" t="s">
        <v>813</v>
      </c>
      <c r="D106" s="1" t="s">
        <v>606</v>
      </c>
    </row>
    <row r="107" spans="1:4">
      <c r="A107" s="1" t="s">
        <v>793</v>
      </c>
      <c r="B107" s="1" t="s">
        <v>814</v>
      </c>
      <c r="C107" s="1" t="s">
        <v>815</v>
      </c>
      <c r="D107" s="1" t="s">
        <v>606</v>
      </c>
    </row>
    <row r="108" spans="1:4">
      <c r="A108" s="1" t="s">
        <v>793</v>
      </c>
      <c r="B108" s="1" t="s">
        <v>764</v>
      </c>
      <c r="C108" s="1" t="s">
        <v>816</v>
      </c>
      <c r="D108" s="1" t="s">
        <v>606</v>
      </c>
    </row>
    <row r="109" spans="1:4">
      <c r="A109" s="1" t="s">
        <v>793</v>
      </c>
      <c r="B109" s="1" t="s">
        <v>817</v>
      </c>
      <c r="C109" s="1" t="s">
        <v>818</v>
      </c>
      <c r="D109" s="1" t="s">
        <v>606</v>
      </c>
    </row>
    <row r="110" spans="1:4">
      <c r="A110" s="1" t="s">
        <v>819</v>
      </c>
      <c r="B110" s="1" t="s">
        <v>821</v>
      </c>
      <c r="C110" s="1" t="s">
        <v>822</v>
      </c>
      <c r="D110" s="1" t="s">
        <v>606</v>
      </c>
    </row>
    <row r="111" spans="1:4">
      <c r="A111" s="1" t="s">
        <v>819</v>
      </c>
      <c r="B111" s="1" t="s">
        <v>823</v>
      </c>
      <c r="C111" s="1" t="s">
        <v>824</v>
      </c>
      <c r="D111" s="1" t="s">
        <v>606</v>
      </c>
    </row>
    <row r="112" spans="1:4">
      <c r="A112" s="1" t="s">
        <v>819</v>
      </c>
      <c r="B112" s="1" t="s">
        <v>819</v>
      </c>
      <c r="C112" s="1" t="s">
        <v>820</v>
      </c>
      <c r="D112" s="1" t="s">
        <v>603</v>
      </c>
    </row>
    <row r="113" spans="1:4">
      <c r="A113" s="1" t="s">
        <v>819</v>
      </c>
      <c r="B113" s="1" t="s">
        <v>825</v>
      </c>
      <c r="C113" s="1" t="s">
        <v>826</v>
      </c>
      <c r="D113" s="1" t="s">
        <v>606</v>
      </c>
    </row>
    <row r="114" spans="1:4">
      <c r="A114" s="1" t="s">
        <v>819</v>
      </c>
      <c r="B114" s="1" t="s">
        <v>688</v>
      </c>
      <c r="C114" s="1" t="s">
        <v>827</v>
      </c>
      <c r="D114" s="1" t="s">
        <v>606</v>
      </c>
    </row>
    <row r="115" spans="1:4">
      <c r="A115" s="1" t="s">
        <v>819</v>
      </c>
      <c r="B115" s="1" t="s">
        <v>828</v>
      </c>
      <c r="C115" s="1" t="s">
        <v>829</v>
      </c>
      <c r="D115" s="1" t="s">
        <v>606</v>
      </c>
    </row>
    <row r="116" spans="1:4">
      <c r="A116" s="1" t="s">
        <v>819</v>
      </c>
      <c r="B116" s="1" t="s">
        <v>830</v>
      </c>
      <c r="C116" s="1" t="s">
        <v>831</v>
      </c>
      <c r="D116" s="1" t="s">
        <v>606</v>
      </c>
    </row>
    <row r="117" spans="1:4">
      <c r="A117" s="1" t="s">
        <v>819</v>
      </c>
      <c r="B117" s="1" t="s">
        <v>832</v>
      </c>
      <c r="C117" s="1" t="s">
        <v>833</v>
      </c>
      <c r="D117" s="1" t="s">
        <v>606</v>
      </c>
    </row>
    <row r="118" spans="1:4">
      <c r="A118" s="1" t="s">
        <v>819</v>
      </c>
      <c r="B118" s="1" t="s">
        <v>834</v>
      </c>
      <c r="C118" s="1" t="s">
        <v>835</v>
      </c>
      <c r="D118" s="1" t="s">
        <v>606</v>
      </c>
    </row>
    <row r="119" spans="1:4">
      <c r="A119" s="1" t="s">
        <v>819</v>
      </c>
      <c r="B119" s="1" t="s">
        <v>836</v>
      </c>
      <c r="C119" s="1" t="s">
        <v>837</v>
      </c>
      <c r="D119" s="1" t="s">
        <v>606</v>
      </c>
    </row>
    <row r="120" spans="1:4">
      <c r="A120" s="1" t="s">
        <v>838</v>
      </c>
      <c r="B120" s="1" t="s">
        <v>838</v>
      </c>
      <c r="C120" s="1" t="s">
        <v>839</v>
      </c>
      <c r="D120" s="1" t="s">
        <v>603</v>
      </c>
    </row>
    <row r="121" spans="1:4">
      <c r="A121" s="1" t="s">
        <v>838</v>
      </c>
      <c r="B121" s="1" t="s">
        <v>840</v>
      </c>
      <c r="C121" s="1" t="s">
        <v>841</v>
      </c>
      <c r="D121" s="1" t="s">
        <v>606</v>
      </c>
    </row>
    <row r="122" spans="1:4">
      <c r="A122" s="1" t="s">
        <v>838</v>
      </c>
      <c r="B122" s="1" t="s">
        <v>842</v>
      </c>
      <c r="C122" s="1" t="s">
        <v>843</v>
      </c>
      <c r="D122" s="1" t="s">
        <v>606</v>
      </c>
    </row>
    <row r="123" spans="1:4">
      <c r="A123" s="1" t="s">
        <v>838</v>
      </c>
      <c r="B123" s="1" t="s">
        <v>844</v>
      </c>
      <c r="C123" s="1" t="s">
        <v>845</v>
      </c>
      <c r="D123" s="1" t="s">
        <v>606</v>
      </c>
    </row>
    <row r="124" spans="1:4">
      <c r="A124" s="1" t="s">
        <v>838</v>
      </c>
      <c r="B124" s="1" t="s">
        <v>846</v>
      </c>
      <c r="C124" s="1" t="s">
        <v>847</v>
      </c>
      <c r="D124" s="1" t="s">
        <v>606</v>
      </c>
    </row>
    <row r="125" spans="1:4">
      <c r="A125" s="1" t="s">
        <v>838</v>
      </c>
      <c r="B125" s="1" t="s">
        <v>848</v>
      </c>
      <c r="C125" s="1" t="s">
        <v>849</v>
      </c>
      <c r="D125" s="1" t="s">
        <v>606</v>
      </c>
    </row>
    <row r="126" spans="1:4">
      <c r="A126" s="1" t="s">
        <v>838</v>
      </c>
      <c r="B126" s="1" t="s">
        <v>850</v>
      </c>
      <c r="C126" s="1" t="s">
        <v>851</v>
      </c>
      <c r="D126" s="1" t="s">
        <v>606</v>
      </c>
    </row>
    <row r="127" spans="1:4">
      <c r="A127" s="1" t="s">
        <v>838</v>
      </c>
      <c r="B127" s="1" t="s">
        <v>852</v>
      </c>
      <c r="C127" s="1" t="s">
        <v>853</v>
      </c>
      <c r="D127" s="1" t="s">
        <v>606</v>
      </c>
    </row>
    <row r="128" spans="1:4">
      <c r="A128" s="1" t="s">
        <v>838</v>
      </c>
      <c r="B128" s="1" t="s">
        <v>854</v>
      </c>
      <c r="C128" s="1" t="s">
        <v>855</v>
      </c>
      <c r="D128" s="1" t="s">
        <v>606</v>
      </c>
    </row>
    <row r="129" spans="1:4">
      <c r="A129" s="1" t="s">
        <v>838</v>
      </c>
      <c r="B129" s="1" t="s">
        <v>856</v>
      </c>
      <c r="C129" s="1" t="s">
        <v>857</v>
      </c>
      <c r="D129" s="1" t="s">
        <v>606</v>
      </c>
    </row>
    <row r="130" spans="1:4">
      <c r="A130" s="1" t="s">
        <v>858</v>
      </c>
      <c r="B130" s="1" t="s">
        <v>860</v>
      </c>
      <c r="C130" s="1" t="s">
        <v>861</v>
      </c>
      <c r="D130" s="1" t="s">
        <v>606</v>
      </c>
    </row>
    <row r="131" spans="1:4">
      <c r="A131" s="1" t="s">
        <v>858</v>
      </c>
      <c r="B131" s="1" t="s">
        <v>862</v>
      </c>
      <c r="C131" s="1" t="s">
        <v>863</v>
      </c>
      <c r="D131" s="1" t="s">
        <v>606</v>
      </c>
    </row>
    <row r="132" spans="1:4">
      <c r="A132" s="1" t="s">
        <v>858</v>
      </c>
      <c r="B132" s="1" t="s">
        <v>864</v>
      </c>
      <c r="C132" s="1" t="s">
        <v>865</v>
      </c>
      <c r="D132" s="1" t="s">
        <v>606</v>
      </c>
    </row>
    <row r="133" spans="1:4">
      <c r="A133" s="1" t="s">
        <v>858</v>
      </c>
      <c r="B133" s="1" t="s">
        <v>858</v>
      </c>
      <c r="C133" s="1" t="s">
        <v>859</v>
      </c>
      <c r="D133" s="1" t="s">
        <v>603</v>
      </c>
    </row>
    <row r="134" spans="1:4">
      <c r="A134" s="1" t="s">
        <v>858</v>
      </c>
      <c r="B134" s="1" t="s">
        <v>866</v>
      </c>
      <c r="C134" s="1" t="s">
        <v>867</v>
      </c>
      <c r="D134" s="1" t="s">
        <v>645</v>
      </c>
    </row>
    <row r="135" spans="1:4">
      <c r="A135" s="1" t="s">
        <v>858</v>
      </c>
      <c r="B135" s="1" t="s">
        <v>868</v>
      </c>
      <c r="C135" s="1" t="s">
        <v>869</v>
      </c>
      <c r="D135" s="1" t="s">
        <v>606</v>
      </c>
    </row>
    <row r="136" spans="1:4">
      <c r="A136" s="1" t="s">
        <v>858</v>
      </c>
      <c r="B136" s="1" t="s">
        <v>870</v>
      </c>
      <c r="C136" s="1" t="s">
        <v>871</v>
      </c>
      <c r="D136" s="1" t="s">
        <v>606</v>
      </c>
    </row>
    <row r="137" spans="1:4">
      <c r="A137" s="1" t="s">
        <v>858</v>
      </c>
      <c r="B137" s="1" t="s">
        <v>676</v>
      </c>
      <c r="C137" s="1" t="s">
        <v>872</v>
      </c>
      <c r="D137" s="1" t="s">
        <v>606</v>
      </c>
    </row>
    <row r="138" spans="1:4">
      <c r="A138" s="1" t="s">
        <v>858</v>
      </c>
      <c r="B138" s="1" t="s">
        <v>873</v>
      </c>
      <c r="C138" s="1" t="s">
        <v>874</v>
      </c>
      <c r="D138" s="1" t="s">
        <v>606</v>
      </c>
    </row>
    <row r="139" spans="1:4">
      <c r="A139" s="1" t="s">
        <v>858</v>
      </c>
      <c r="B139" s="1" t="s">
        <v>875</v>
      </c>
      <c r="C139" s="1" t="s">
        <v>876</v>
      </c>
      <c r="D139" s="1" t="s">
        <v>606</v>
      </c>
    </row>
    <row r="140" spans="1:4">
      <c r="A140" s="1" t="s">
        <v>877</v>
      </c>
      <c r="B140" s="1" t="s">
        <v>879</v>
      </c>
      <c r="C140" s="1" t="s">
        <v>880</v>
      </c>
      <c r="D140" s="1" t="s">
        <v>606</v>
      </c>
    </row>
    <row r="141" spans="1:4">
      <c r="A141" s="1" t="s">
        <v>877</v>
      </c>
      <c r="B141" s="1" t="s">
        <v>881</v>
      </c>
      <c r="C141" s="1" t="s">
        <v>882</v>
      </c>
      <c r="D141" s="1" t="s">
        <v>606</v>
      </c>
    </row>
    <row r="142" spans="1:4">
      <c r="A142" s="1" t="s">
        <v>877</v>
      </c>
      <c r="B142" s="1" t="s">
        <v>883</v>
      </c>
      <c r="C142" s="1" t="s">
        <v>884</v>
      </c>
      <c r="D142" s="1" t="s">
        <v>606</v>
      </c>
    </row>
    <row r="143" spans="1:4">
      <c r="A143" s="1" t="s">
        <v>877</v>
      </c>
      <c r="B143" s="1" t="s">
        <v>877</v>
      </c>
      <c r="C143" s="1" t="s">
        <v>878</v>
      </c>
      <c r="D143" s="1" t="s">
        <v>603</v>
      </c>
    </row>
    <row r="144" spans="1:4">
      <c r="A144" s="1" t="s">
        <v>877</v>
      </c>
      <c r="B144" s="1" t="s">
        <v>885</v>
      </c>
      <c r="C144" s="1" t="s">
        <v>886</v>
      </c>
      <c r="D144" s="1" t="s">
        <v>606</v>
      </c>
    </row>
    <row r="145" spans="1:4">
      <c r="A145" s="1" t="s">
        <v>877</v>
      </c>
      <c r="B145" s="1" t="s">
        <v>887</v>
      </c>
      <c r="C145" s="1" t="s">
        <v>888</v>
      </c>
      <c r="D145" s="1" t="s">
        <v>606</v>
      </c>
    </row>
    <row r="146" spans="1:4">
      <c r="A146" s="1" t="s">
        <v>877</v>
      </c>
      <c r="B146" s="1" t="s">
        <v>889</v>
      </c>
      <c r="C146" s="1" t="s">
        <v>890</v>
      </c>
      <c r="D146" s="1" t="s">
        <v>606</v>
      </c>
    </row>
    <row r="147" spans="1:4">
      <c r="A147" s="1" t="s">
        <v>877</v>
      </c>
      <c r="B147" s="1" t="s">
        <v>891</v>
      </c>
      <c r="C147" s="1" t="s">
        <v>892</v>
      </c>
      <c r="D147" s="1" t="s">
        <v>606</v>
      </c>
    </row>
    <row r="148" spans="1:4">
      <c r="A148" s="1" t="s">
        <v>877</v>
      </c>
      <c r="B148" s="1" t="s">
        <v>654</v>
      </c>
      <c r="C148" s="1" t="s">
        <v>893</v>
      </c>
      <c r="D148" s="1" t="s">
        <v>606</v>
      </c>
    </row>
    <row r="149" spans="1:4">
      <c r="A149" s="1" t="s">
        <v>877</v>
      </c>
      <c r="B149" s="1" t="s">
        <v>894</v>
      </c>
      <c r="C149" s="1" t="s">
        <v>895</v>
      </c>
      <c r="D149" s="1" t="s">
        <v>606</v>
      </c>
    </row>
    <row r="150" spans="1:4">
      <c r="A150" s="1" t="s">
        <v>877</v>
      </c>
      <c r="B150" s="1" t="s">
        <v>896</v>
      </c>
      <c r="C150" s="1" t="s">
        <v>897</v>
      </c>
      <c r="D150" s="1" t="s">
        <v>606</v>
      </c>
    </row>
    <row r="151" spans="1:4">
      <c r="A151" s="1" t="s">
        <v>877</v>
      </c>
      <c r="B151" s="1" t="s">
        <v>898</v>
      </c>
      <c r="C151" s="1" t="s">
        <v>899</v>
      </c>
      <c r="D151" s="1" t="s">
        <v>606</v>
      </c>
    </row>
    <row r="152" spans="1:4">
      <c r="A152" s="1" t="s">
        <v>900</v>
      </c>
      <c r="B152" s="1" t="s">
        <v>902</v>
      </c>
      <c r="C152" s="1" t="s">
        <v>903</v>
      </c>
      <c r="D152" s="1" t="s">
        <v>606</v>
      </c>
    </row>
    <row r="153" spans="1:4">
      <c r="A153" s="1" t="s">
        <v>900</v>
      </c>
      <c r="B153" s="1" t="s">
        <v>900</v>
      </c>
      <c r="C153" s="1" t="s">
        <v>901</v>
      </c>
      <c r="D153" s="1" t="s">
        <v>603</v>
      </c>
    </row>
    <row r="154" spans="1:4">
      <c r="A154" s="1" t="s">
        <v>900</v>
      </c>
      <c r="B154" s="1" t="s">
        <v>613</v>
      </c>
      <c r="C154" s="1" t="s">
        <v>904</v>
      </c>
      <c r="D154" s="1" t="s">
        <v>606</v>
      </c>
    </row>
    <row r="155" spans="1:4">
      <c r="A155" s="1" t="s">
        <v>900</v>
      </c>
      <c r="B155" s="1" t="s">
        <v>905</v>
      </c>
      <c r="C155" s="1" t="s">
        <v>906</v>
      </c>
      <c r="D155" s="1" t="s">
        <v>606</v>
      </c>
    </row>
    <row r="156" spans="1:4">
      <c r="A156" s="1" t="s">
        <v>900</v>
      </c>
      <c r="B156" s="1" t="s">
        <v>889</v>
      </c>
      <c r="C156" s="1" t="s">
        <v>907</v>
      </c>
      <c r="D156" s="1" t="s">
        <v>606</v>
      </c>
    </row>
    <row r="157" spans="1:4">
      <c r="A157" s="1" t="s">
        <v>900</v>
      </c>
      <c r="B157" s="1" t="s">
        <v>908</v>
      </c>
      <c r="C157" s="1" t="s">
        <v>909</v>
      </c>
      <c r="D157" s="1" t="s">
        <v>606</v>
      </c>
    </row>
    <row r="158" spans="1:4">
      <c r="A158" s="1" t="s">
        <v>900</v>
      </c>
      <c r="B158" s="1" t="s">
        <v>910</v>
      </c>
      <c r="C158" s="1" t="s">
        <v>911</v>
      </c>
      <c r="D158" s="1" t="s">
        <v>606</v>
      </c>
    </row>
    <row r="159" spans="1:4">
      <c r="A159" s="1" t="s">
        <v>900</v>
      </c>
      <c r="B159" s="1" t="s">
        <v>912</v>
      </c>
      <c r="C159" s="1" t="s">
        <v>913</v>
      </c>
      <c r="D159" s="1" t="s">
        <v>606</v>
      </c>
    </row>
    <row r="160" spans="1:4">
      <c r="A160" s="1" t="s">
        <v>900</v>
      </c>
      <c r="B160" s="1" t="s">
        <v>914</v>
      </c>
      <c r="C160" s="1" t="s">
        <v>915</v>
      </c>
      <c r="D160" s="1" t="s">
        <v>606</v>
      </c>
    </row>
    <row r="161" spans="1:4">
      <c r="A161" s="1" t="s">
        <v>916</v>
      </c>
      <c r="B161" s="1" t="s">
        <v>918</v>
      </c>
      <c r="C161" s="1" t="s">
        <v>919</v>
      </c>
      <c r="D161" s="1" t="s">
        <v>606</v>
      </c>
    </row>
    <row r="162" spans="1:4">
      <c r="A162" s="1" t="s">
        <v>916</v>
      </c>
      <c r="B162" s="1" t="s">
        <v>920</v>
      </c>
      <c r="C162" s="1" t="s">
        <v>921</v>
      </c>
      <c r="D162" s="1" t="s">
        <v>606</v>
      </c>
    </row>
    <row r="163" spans="1:4">
      <c r="A163" s="1" t="s">
        <v>916</v>
      </c>
      <c r="B163" s="1" t="s">
        <v>922</v>
      </c>
      <c r="C163" s="1" t="s">
        <v>923</v>
      </c>
      <c r="D163" s="1" t="s">
        <v>606</v>
      </c>
    </row>
    <row r="164" spans="1:4">
      <c r="A164" s="1" t="s">
        <v>916</v>
      </c>
      <c r="B164" s="1" t="s">
        <v>924</v>
      </c>
      <c r="C164" s="1" t="s">
        <v>925</v>
      </c>
      <c r="D164" s="1" t="s">
        <v>926</v>
      </c>
    </row>
    <row r="165" spans="1:4">
      <c r="A165" s="1" t="s">
        <v>916</v>
      </c>
      <c r="B165" s="1" t="s">
        <v>927</v>
      </c>
      <c r="C165" s="1" t="s">
        <v>928</v>
      </c>
      <c r="D165" s="1" t="s">
        <v>606</v>
      </c>
    </row>
    <row r="166" spans="1:4">
      <c r="A166" s="1" t="s">
        <v>916</v>
      </c>
      <c r="B166" s="1" t="s">
        <v>929</v>
      </c>
      <c r="C166" s="1" t="s">
        <v>930</v>
      </c>
      <c r="D166" s="1" t="s">
        <v>606</v>
      </c>
    </row>
    <row r="167" spans="1:4">
      <c r="A167" s="1" t="s">
        <v>916</v>
      </c>
      <c r="B167" s="1" t="s">
        <v>931</v>
      </c>
      <c r="C167" s="1" t="s">
        <v>932</v>
      </c>
      <c r="D167" s="1" t="s">
        <v>606</v>
      </c>
    </row>
    <row r="168" spans="1:4">
      <c r="A168" s="1" t="s">
        <v>916</v>
      </c>
      <c r="B168" s="1" t="s">
        <v>916</v>
      </c>
      <c r="C168" s="1" t="s">
        <v>917</v>
      </c>
      <c r="D168" s="1" t="s">
        <v>603</v>
      </c>
    </row>
    <row r="169" spans="1:4">
      <c r="A169" s="1" t="s">
        <v>916</v>
      </c>
      <c r="B169" s="1" t="s">
        <v>933</v>
      </c>
      <c r="C169" s="1" t="s">
        <v>934</v>
      </c>
      <c r="D169" s="1" t="s">
        <v>606</v>
      </c>
    </row>
    <row r="170" spans="1:4">
      <c r="A170" s="1" t="s">
        <v>916</v>
      </c>
      <c r="B170" s="1" t="s">
        <v>935</v>
      </c>
      <c r="C170" s="1" t="s">
        <v>936</v>
      </c>
      <c r="D170" s="1" t="s">
        <v>606</v>
      </c>
    </row>
    <row r="171" spans="1:4">
      <c r="A171" s="1" t="s">
        <v>916</v>
      </c>
      <c r="B171" s="1" t="s">
        <v>937</v>
      </c>
      <c r="C171" s="1" t="s">
        <v>938</v>
      </c>
      <c r="D171" s="1" t="s">
        <v>606</v>
      </c>
    </row>
    <row r="172" spans="1:4">
      <c r="A172" s="1" t="s">
        <v>916</v>
      </c>
      <c r="B172" s="1" t="s">
        <v>939</v>
      </c>
      <c r="C172" s="1" t="s">
        <v>940</v>
      </c>
      <c r="D172" s="1" t="s">
        <v>606</v>
      </c>
    </row>
    <row r="173" spans="1:4">
      <c r="A173" s="1" t="s">
        <v>916</v>
      </c>
      <c r="B173" s="1" t="s">
        <v>941</v>
      </c>
      <c r="C173" s="1" t="s">
        <v>942</v>
      </c>
      <c r="D173" s="1" t="s">
        <v>606</v>
      </c>
    </row>
    <row r="174" spans="1:4">
      <c r="A174" s="1" t="s">
        <v>943</v>
      </c>
      <c r="B174" s="1" t="s">
        <v>945</v>
      </c>
      <c r="C174" s="1" t="s">
        <v>946</v>
      </c>
      <c r="D174" s="1" t="s">
        <v>606</v>
      </c>
    </row>
    <row r="175" spans="1:4">
      <c r="A175" s="1" t="s">
        <v>943</v>
      </c>
      <c r="B175" s="1" t="s">
        <v>947</v>
      </c>
      <c r="C175" s="1" t="s">
        <v>948</v>
      </c>
      <c r="D175" s="1" t="s">
        <v>606</v>
      </c>
    </row>
    <row r="176" spans="1:4">
      <c r="A176" s="1" t="s">
        <v>943</v>
      </c>
      <c r="B176" s="1" t="s">
        <v>949</v>
      </c>
      <c r="C176" s="1" t="s">
        <v>950</v>
      </c>
      <c r="D176" s="1" t="s">
        <v>606</v>
      </c>
    </row>
    <row r="177" spans="1:4">
      <c r="A177" s="1" t="s">
        <v>943</v>
      </c>
      <c r="B177" s="1" t="s">
        <v>951</v>
      </c>
      <c r="C177" s="1" t="s">
        <v>952</v>
      </c>
      <c r="D177" s="1" t="s">
        <v>606</v>
      </c>
    </row>
    <row r="178" spans="1:4">
      <c r="A178" s="1" t="s">
        <v>943</v>
      </c>
      <c r="B178" s="1" t="s">
        <v>943</v>
      </c>
      <c r="C178" s="1" t="s">
        <v>944</v>
      </c>
      <c r="D178" s="1" t="s">
        <v>603</v>
      </c>
    </row>
    <row r="179" spans="1:4">
      <c r="A179" s="1" t="s">
        <v>943</v>
      </c>
      <c r="B179" s="1" t="s">
        <v>953</v>
      </c>
      <c r="C179" s="1" t="s">
        <v>954</v>
      </c>
      <c r="D179" s="1" t="s">
        <v>606</v>
      </c>
    </row>
    <row r="180" spans="1:4">
      <c r="A180" s="1" t="s">
        <v>943</v>
      </c>
      <c r="B180" s="1" t="s">
        <v>955</v>
      </c>
      <c r="C180" s="1" t="s">
        <v>956</v>
      </c>
      <c r="D180" s="1" t="s">
        <v>606</v>
      </c>
    </row>
    <row r="181" spans="1:4">
      <c r="A181" s="1" t="s">
        <v>943</v>
      </c>
      <c r="B181" s="1" t="s">
        <v>957</v>
      </c>
      <c r="C181" s="1" t="s">
        <v>958</v>
      </c>
      <c r="D181" s="1" t="s">
        <v>606</v>
      </c>
    </row>
    <row r="182" spans="1:4">
      <c r="A182" s="1" t="s">
        <v>943</v>
      </c>
      <c r="B182" s="1" t="s">
        <v>959</v>
      </c>
      <c r="C182" s="1" t="s">
        <v>960</v>
      </c>
      <c r="D182" s="1" t="s">
        <v>606</v>
      </c>
    </row>
    <row r="183" spans="1:4">
      <c r="A183" s="1" t="s">
        <v>943</v>
      </c>
      <c r="B183" s="1" t="s">
        <v>961</v>
      </c>
      <c r="C183" s="1" t="s">
        <v>962</v>
      </c>
      <c r="D183" s="1" t="s">
        <v>606</v>
      </c>
    </row>
    <row r="184" spans="1:4">
      <c r="A184" s="1" t="s">
        <v>943</v>
      </c>
      <c r="B184" s="1" t="s">
        <v>963</v>
      </c>
      <c r="C184" s="1" t="s">
        <v>964</v>
      </c>
      <c r="D184" s="1" t="s">
        <v>606</v>
      </c>
    </row>
    <row r="185" spans="1:4">
      <c r="A185" s="1" t="s">
        <v>965</v>
      </c>
      <c r="B185" s="1" t="s">
        <v>967</v>
      </c>
      <c r="C185" s="1" t="s">
        <v>968</v>
      </c>
      <c r="D185" s="1" t="s">
        <v>606</v>
      </c>
    </row>
    <row r="186" spans="1:4">
      <c r="A186" s="1" t="s">
        <v>965</v>
      </c>
      <c r="B186" s="1" t="s">
        <v>969</v>
      </c>
      <c r="C186" s="1" t="s">
        <v>970</v>
      </c>
      <c r="D186" s="1" t="s">
        <v>606</v>
      </c>
    </row>
    <row r="187" spans="1:4">
      <c r="A187" s="1" t="s">
        <v>965</v>
      </c>
      <c r="B187" s="1" t="s">
        <v>971</v>
      </c>
      <c r="C187" s="1" t="s">
        <v>972</v>
      </c>
      <c r="D187" s="1" t="s">
        <v>606</v>
      </c>
    </row>
    <row r="188" spans="1:4">
      <c r="A188" s="1" t="s">
        <v>965</v>
      </c>
      <c r="B188" s="1" t="s">
        <v>965</v>
      </c>
      <c r="C188" s="1" t="s">
        <v>966</v>
      </c>
      <c r="D188" s="1" t="s">
        <v>603</v>
      </c>
    </row>
    <row r="189" spans="1:4">
      <c r="A189" s="1" t="s">
        <v>965</v>
      </c>
      <c r="B189" s="1" t="s">
        <v>973</v>
      </c>
      <c r="C189" s="1" t="s">
        <v>974</v>
      </c>
      <c r="D189" s="1" t="s">
        <v>645</v>
      </c>
    </row>
    <row r="190" spans="1:4">
      <c r="A190" s="1" t="s">
        <v>965</v>
      </c>
      <c r="B190" s="1" t="s">
        <v>975</v>
      </c>
      <c r="C190" s="1" t="s">
        <v>976</v>
      </c>
      <c r="D190" s="1" t="s">
        <v>606</v>
      </c>
    </row>
    <row r="191" spans="1:4">
      <c r="A191" s="1" t="s">
        <v>965</v>
      </c>
      <c r="B191" s="1" t="s">
        <v>977</v>
      </c>
      <c r="C191" s="1" t="s">
        <v>978</v>
      </c>
      <c r="D191" s="1" t="s">
        <v>606</v>
      </c>
    </row>
    <row r="192" spans="1:4">
      <c r="A192" s="1" t="s">
        <v>965</v>
      </c>
      <c r="B192" s="1" t="s">
        <v>979</v>
      </c>
      <c r="C192" s="1" t="s">
        <v>980</v>
      </c>
      <c r="D192" s="1" t="s">
        <v>606</v>
      </c>
    </row>
    <row r="193" spans="1:4">
      <c r="A193" s="1" t="s">
        <v>981</v>
      </c>
      <c r="B193" s="1" t="s">
        <v>983</v>
      </c>
      <c r="C193" s="1" t="s">
        <v>984</v>
      </c>
      <c r="D193" s="1" t="s">
        <v>606</v>
      </c>
    </row>
    <row r="194" spans="1:4">
      <c r="A194" s="1" t="s">
        <v>981</v>
      </c>
      <c r="B194" s="1" t="s">
        <v>985</v>
      </c>
      <c r="C194" s="1" t="s">
        <v>986</v>
      </c>
      <c r="D194" s="1" t="s">
        <v>606</v>
      </c>
    </row>
    <row r="195" spans="1:4">
      <c r="A195" s="1" t="s">
        <v>981</v>
      </c>
      <c r="B195" s="1" t="s">
        <v>987</v>
      </c>
      <c r="C195" s="1" t="s">
        <v>988</v>
      </c>
      <c r="D195" s="1" t="s">
        <v>645</v>
      </c>
    </row>
    <row r="196" spans="1:4">
      <c r="A196" s="1" t="s">
        <v>981</v>
      </c>
      <c r="B196" s="1" t="s">
        <v>989</v>
      </c>
      <c r="C196" s="1" t="s">
        <v>990</v>
      </c>
      <c r="D196" s="1" t="s">
        <v>606</v>
      </c>
    </row>
    <row r="197" spans="1:4">
      <c r="A197" s="1" t="s">
        <v>981</v>
      </c>
      <c r="B197" s="1" t="s">
        <v>991</v>
      </c>
      <c r="C197" s="1" t="s">
        <v>992</v>
      </c>
      <c r="D197" s="1" t="s">
        <v>606</v>
      </c>
    </row>
    <row r="198" spans="1:4">
      <c r="A198" s="1" t="s">
        <v>981</v>
      </c>
      <c r="B198" s="1" t="s">
        <v>842</v>
      </c>
      <c r="C198" s="1" t="s">
        <v>993</v>
      </c>
      <c r="D198" s="1" t="s">
        <v>606</v>
      </c>
    </row>
    <row r="199" spans="1:4">
      <c r="A199" s="1" t="s">
        <v>981</v>
      </c>
      <c r="B199" s="1" t="s">
        <v>994</v>
      </c>
      <c r="C199" s="1" t="s">
        <v>995</v>
      </c>
      <c r="D199" s="1" t="s">
        <v>606</v>
      </c>
    </row>
    <row r="200" spans="1:4">
      <c r="A200" s="1" t="s">
        <v>981</v>
      </c>
      <c r="B200" s="1" t="s">
        <v>808</v>
      </c>
      <c r="C200" s="1" t="s">
        <v>996</v>
      </c>
      <c r="D200" s="1" t="s">
        <v>606</v>
      </c>
    </row>
    <row r="201" spans="1:4">
      <c r="A201" s="1" t="s">
        <v>981</v>
      </c>
      <c r="B201" s="1" t="s">
        <v>981</v>
      </c>
      <c r="C201" s="1" t="s">
        <v>982</v>
      </c>
      <c r="D201" s="1" t="s">
        <v>603</v>
      </c>
    </row>
    <row r="202" spans="1:4">
      <c r="A202" s="1" t="s">
        <v>981</v>
      </c>
      <c r="B202" s="1" t="s">
        <v>997</v>
      </c>
      <c r="C202" s="1" t="s">
        <v>998</v>
      </c>
      <c r="D202" s="1" t="s">
        <v>645</v>
      </c>
    </row>
    <row r="203" spans="1:4">
      <c r="A203" s="1" t="s">
        <v>981</v>
      </c>
      <c r="B203" s="1" t="s">
        <v>999</v>
      </c>
      <c r="C203" s="1" t="s">
        <v>1000</v>
      </c>
      <c r="D203" s="1" t="s">
        <v>606</v>
      </c>
    </row>
    <row r="204" spans="1:4">
      <c r="A204" s="1" t="s">
        <v>981</v>
      </c>
      <c r="B204" s="1" t="s">
        <v>1001</v>
      </c>
      <c r="C204" s="1" t="s">
        <v>1002</v>
      </c>
      <c r="D204" s="1" t="s">
        <v>606</v>
      </c>
    </row>
    <row r="205" spans="1:4">
      <c r="A205" s="1" t="s">
        <v>981</v>
      </c>
      <c r="B205" s="1" t="s">
        <v>1003</v>
      </c>
      <c r="C205" s="1" t="s">
        <v>1004</v>
      </c>
      <c r="D205" s="1" t="s">
        <v>606</v>
      </c>
    </row>
    <row r="206" spans="1:4">
      <c r="A206" s="1" t="s">
        <v>981</v>
      </c>
      <c r="B206" s="1" t="s">
        <v>1005</v>
      </c>
      <c r="C206" s="1" t="s">
        <v>1006</v>
      </c>
      <c r="D206" s="1" t="s">
        <v>606</v>
      </c>
    </row>
    <row r="207" spans="1:4">
      <c r="A207" s="1" t="s">
        <v>981</v>
      </c>
      <c r="B207" s="1" t="s">
        <v>1007</v>
      </c>
      <c r="C207" s="1" t="s">
        <v>1008</v>
      </c>
      <c r="D207" s="1" t="s">
        <v>926</v>
      </c>
    </row>
    <row r="208" spans="1:4">
      <c r="A208" s="1" t="s">
        <v>981</v>
      </c>
      <c r="B208" s="1" t="s">
        <v>1009</v>
      </c>
      <c r="C208" s="1" t="s">
        <v>1010</v>
      </c>
      <c r="D208" s="1" t="s">
        <v>606</v>
      </c>
    </row>
    <row r="209" spans="1:4">
      <c r="A209" s="1" t="s">
        <v>1011</v>
      </c>
      <c r="B209" s="1" t="s">
        <v>1013</v>
      </c>
      <c r="C209" s="1" t="s">
        <v>1014</v>
      </c>
      <c r="D209" s="1" t="s">
        <v>606</v>
      </c>
    </row>
    <row r="210" spans="1:4">
      <c r="A210" s="1" t="s">
        <v>1011</v>
      </c>
      <c r="B210" s="1" t="s">
        <v>1011</v>
      </c>
      <c r="C210" s="1" t="s">
        <v>1012</v>
      </c>
      <c r="D210" s="1" t="s">
        <v>603</v>
      </c>
    </row>
    <row r="211" spans="1:4">
      <c r="A211" s="1" t="s">
        <v>1011</v>
      </c>
      <c r="B211" s="1" t="s">
        <v>1015</v>
      </c>
      <c r="C211" s="1" t="s">
        <v>1016</v>
      </c>
      <c r="D211" s="1" t="s">
        <v>606</v>
      </c>
    </row>
    <row r="212" spans="1:4">
      <c r="A212" s="1" t="s">
        <v>1011</v>
      </c>
      <c r="B212" s="1" t="s">
        <v>1017</v>
      </c>
      <c r="C212" s="1" t="s">
        <v>1018</v>
      </c>
      <c r="D212" s="1" t="s">
        <v>606</v>
      </c>
    </row>
    <row r="213" spans="1:4">
      <c r="A213" s="1" t="s">
        <v>1019</v>
      </c>
      <c r="B213" s="1" t="s">
        <v>1021</v>
      </c>
      <c r="C213" s="1" t="s">
        <v>1022</v>
      </c>
      <c r="D213" s="1" t="s">
        <v>606</v>
      </c>
    </row>
    <row r="214" spans="1:4">
      <c r="A214" s="1" t="s">
        <v>1019</v>
      </c>
      <c r="B214" s="1" t="s">
        <v>1023</v>
      </c>
      <c r="C214" s="1" t="s">
        <v>1024</v>
      </c>
      <c r="D214" s="1" t="s">
        <v>606</v>
      </c>
    </row>
    <row r="215" spans="1:4">
      <c r="A215" s="1" t="s">
        <v>1019</v>
      </c>
      <c r="B215" s="1" t="s">
        <v>1025</v>
      </c>
      <c r="C215" s="1" t="s">
        <v>1026</v>
      </c>
      <c r="D215" s="1" t="s">
        <v>606</v>
      </c>
    </row>
    <row r="216" spans="1:4">
      <c r="A216" s="1" t="s">
        <v>1019</v>
      </c>
      <c r="B216" s="1" t="s">
        <v>1027</v>
      </c>
      <c r="C216" s="1" t="s">
        <v>1028</v>
      </c>
      <c r="D216" s="1" t="s">
        <v>606</v>
      </c>
    </row>
    <row r="217" spans="1:4">
      <c r="A217" s="1" t="s">
        <v>1019</v>
      </c>
      <c r="B217" s="1" t="s">
        <v>1029</v>
      </c>
      <c r="C217" s="1" t="s">
        <v>1030</v>
      </c>
      <c r="D217" s="1" t="s">
        <v>606</v>
      </c>
    </row>
    <row r="218" spans="1:4">
      <c r="A218" s="1" t="s">
        <v>1019</v>
      </c>
      <c r="B218" s="1" t="s">
        <v>1019</v>
      </c>
      <c r="C218" s="1" t="s">
        <v>1020</v>
      </c>
      <c r="D218" s="1" t="s">
        <v>603</v>
      </c>
    </row>
    <row r="219" spans="1:4">
      <c r="A219" s="1" t="s">
        <v>1019</v>
      </c>
      <c r="B219" s="1" t="s">
        <v>1031</v>
      </c>
      <c r="C219" s="1" t="s">
        <v>1032</v>
      </c>
      <c r="D219" s="1" t="s">
        <v>606</v>
      </c>
    </row>
    <row r="220" spans="1:4">
      <c r="A220" s="1" t="s">
        <v>1019</v>
      </c>
      <c r="B220" s="1" t="s">
        <v>1033</v>
      </c>
      <c r="C220" s="1" t="s">
        <v>1034</v>
      </c>
      <c r="D220" s="1" t="s">
        <v>606</v>
      </c>
    </row>
    <row r="221" spans="1:4">
      <c r="A221" s="1" t="s">
        <v>1019</v>
      </c>
      <c r="B221" s="1" t="s">
        <v>1035</v>
      </c>
      <c r="C221" s="1" t="s">
        <v>1036</v>
      </c>
      <c r="D221" s="1" t="s">
        <v>606</v>
      </c>
    </row>
    <row r="222" spans="1:4">
      <c r="A222" s="1" t="s">
        <v>1019</v>
      </c>
      <c r="B222" s="1" t="s">
        <v>1037</v>
      </c>
      <c r="C222" s="1" t="s">
        <v>1038</v>
      </c>
      <c r="D222" s="1" t="s">
        <v>606</v>
      </c>
    </row>
    <row r="223" spans="1:4">
      <c r="A223" s="1" t="s">
        <v>1039</v>
      </c>
      <c r="B223" s="1" t="s">
        <v>1041</v>
      </c>
      <c r="C223" s="1" t="s">
        <v>1042</v>
      </c>
      <c r="D223" s="1" t="s">
        <v>606</v>
      </c>
    </row>
    <row r="224" spans="1:4">
      <c r="A224" s="1" t="s">
        <v>1039</v>
      </c>
      <c r="B224" s="1" t="s">
        <v>1043</v>
      </c>
      <c r="C224" s="1" t="s">
        <v>1044</v>
      </c>
      <c r="D224" s="1" t="s">
        <v>606</v>
      </c>
    </row>
    <row r="225" spans="1:4">
      <c r="A225" s="1" t="s">
        <v>1039</v>
      </c>
      <c r="B225" s="1" t="s">
        <v>1045</v>
      </c>
      <c r="C225" s="1" t="s">
        <v>1046</v>
      </c>
      <c r="D225" s="1" t="s">
        <v>606</v>
      </c>
    </row>
    <row r="226" spans="1:4">
      <c r="A226" s="1" t="s">
        <v>1039</v>
      </c>
      <c r="B226" s="1" t="s">
        <v>1047</v>
      </c>
      <c r="C226" s="1" t="s">
        <v>1048</v>
      </c>
      <c r="D226" s="1" t="s">
        <v>606</v>
      </c>
    </row>
    <row r="227" spans="1:4">
      <c r="A227" s="1" t="s">
        <v>1039</v>
      </c>
      <c r="B227" s="1" t="s">
        <v>1049</v>
      </c>
      <c r="C227" s="1" t="s">
        <v>1050</v>
      </c>
      <c r="D227" s="1" t="s">
        <v>606</v>
      </c>
    </row>
    <row r="228" spans="1:4">
      <c r="A228" s="1" t="s">
        <v>1039</v>
      </c>
      <c r="B228" s="1" t="s">
        <v>1039</v>
      </c>
      <c r="C228" s="1" t="s">
        <v>1040</v>
      </c>
      <c r="D228" s="1" t="s">
        <v>603</v>
      </c>
    </row>
    <row r="229" spans="1:4">
      <c r="A229" s="1" t="s">
        <v>1039</v>
      </c>
      <c r="B229" s="1" t="s">
        <v>1051</v>
      </c>
      <c r="C229" s="1" t="s">
        <v>1052</v>
      </c>
      <c r="D229" s="1" t="s">
        <v>606</v>
      </c>
    </row>
    <row r="230" spans="1:4">
      <c r="A230" s="1" t="s">
        <v>1039</v>
      </c>
      <c r="B230" s="1" t="s">
        <v>1053</v>
      </c>
      <c r="C230" s="1" t="s">
        <v>1054</v>
      </c>
      <c r="D230" s="1" t="s">
        <v>606</v>
      </c>
    </row>
    <row r="231" spans="1:4">
      <c r="A231" s="1" t="s">
        <v>1039</v>
      </c>
      <c r="B231" s="1" t="s">
        <v>1055</v>
      </c>
      <c r="C231" s="1" t="s">
        <v>1056</v>
      </c>
      <c r="D231" s="1" t="s">
        <v>606</v>
      </c>
    </row>
    <row r="232" spans="1:4">
      <c r="A232" s="1" t="s">
        <v>1057</v>
      </c>
      <c r="B232" s="1" t="s">
        <v>1059</v>
      </c>
      <c r="C232" s="1" t="s">
        <v>1060</v>
      </c>
      <c r="D232" s="1" t="s">
        <v>606</v>
      </c>
    </row>
    <row r="233" spans="1:4">
      <c r="A233" s="1" t="s">
        <v>1057</v>
      </c>
      <c r="B233" s="1" t="s">
        <v>1061</v>
      </c>
      <c r="C233" s="1" t="s">
        <v>1062</v>
      </c>
      <c r="D233" s="1" t="s">
        <v>606</v>
      </c>
    </row>
    <row r="234" spans="1:4">
      <c r="A234" s="1" t="s">
        <v>1057</v>
      </c>
      <c r="B234" s="1" t="s">
        <v>1063</v>
      </c>
      <c r="C234" s="1" t="s">
        <v>1064</v>
      </c>
      <c r="D234" s="1" t="s">
        <v>606</v>
      </c>
    </row>
    <row r="235" spans="1:4">
      <c r="A235" s="1" t="s">
        <v>1057</v>
      </c>
      <c r="B235" s="1" t="s">
        <v>1065</v>
      </c>
      <c r="C235" s="1" t="s">
        <v>1066</v>
      </c>
      <c r="D235" s="1" t="s">
        <v>606</v>
      </c>
    </row>
    <row r="236" spans="1:4">
      <c r="A236" s="1" t="s">
        <v>1057</v>
      </c>
      <c r="B236" s="1" t="s">
        <v>1067</v>
      </c>
      <c r="C236" s="1" t="s">
        <v>1068</v>
      </c>
      <c r="D236" s="1" t="s">
        <v>606</v>
      </c>
    </row>
    <row r="237" spans="1:4">
      <c r="A237" s="1" t="s">
        <v>1057</v>
      </c>
      <c r="B237" s="1" t="s">
        <v>1069</v>
      </c>
      <c r="C237" s="1" t="s">
        <v>1070</v>
      </c>
      <c r="D237" s="1" t="s">
        <v>606</v>
      </c>
    </row>
    <row r="238" spans="1:4">
      <c r="A238" s="1" t="s">
        <v>1057</v>
      </c>
      <c r="B238" s="1" t="s">
        <v>1057</v>
      </c>
      <c r="C238" s="1" t="s">
        <v>1058</v>
      </c>
      <c r="D238" s="1" t="s">
        <v>603</v>
      </c>
    </row>
    <row r="239" spans="1:4">
      <c r="A239" s="1" t="s">
        <v>1057</v>
      </c>
      <c r="B239" s="1" t="s">
        <v>1071</v>
      </c>
      <c r="C239" s="1" t="s">
        <v>1072</v>
      </c>
      <c r="D239" s="1" t="s">
        <v>645</v>
      </c>
    </row>
    <row r="240" spans="1:4">
      <c r="A240" s="1" t="s">
        <v>1057</v>
      </c>
      <c r="B240" s="1" t="s">
        <v>1073</v>
      </c>
      <c r="C240" s="1" t="s">
        <v>1074</v>
      </c>
      <c r="D240" s="1" t="s">
        <v>606</v>
      </c>
    </row>
    <row r="241" spans="1:4">
      <c r="A241" s="1" t="s">
        <v>1057</v>
      </c>
      <c r="B241" s="1" t="s">
        <v>957</v>
      </c>
      <c r="C241" s="1" t="s">
        <v>1075</v>
      </c>
      <c r="D241" s="1" t="s">
        <v>606</v>
      </c>
    </row>
    <row r="242" spans="1:4">
      <c r="A242" s="1" t="s">
        <v>1057</v>
      </c>
      <c r="B242" s="1" t="s">
        <v>1076</v>
      </c>
      <c r="C242" s="1" t="s">
        <v>1077</v>
      </c>
      <c r="D242" s="1" t="s">
        <v>606</v>
      </c>
    </row>
    <row r="243" spans="1:4">
      <c r="A243" s="1" t="s">
        <v>1057</v>
      </c>
      <c r="B243" s="1" t="s">
        <v>1078</v>
      </c>
      <c r="C243" s="1" t="s">
        <v>1079</v>
      </c>
      <c r="D243" s="1" t="s">
        <v>606</v>
      </c>
    </row>
    <row r="244" spans="1:4">
      <c r="A244" s="1" t="s">
        <v>1057</v>
      </c>
      <c r="B244" s="1" t="s">
        <v>1080</v>
      </c>
      <c r="C244" s="1" t="s">
        <v>1081</v>
      </c>
      <c r="D244" s="1" t="s">
        <v>606</v>
      </c>
    </row>
    <row r="245" spans="1:4">
      <c r="A245" s="1" t="s">
        <v>1057</v>
      </c>
      <c r="B245" s="1" t="s">
        <v>1082</v>
      </c>
      <c r="C245" s="1" t="s">
        <v>1083</v>
      </c>
      <c r="D245" s="1" t="s">
        <v>606</v>
      </c>
    </row>
    <row r="246" spans="1:4">
      <c r="A246" s="1" t="s">
        <v>1084</v>
      </c>
      <c r="B246" s="1" t="s">
        <v>1086</v>
      </c>
      <c r="C246" s="1" t="s">
        <v>1087</v>
      </c>
      <c r="D246" s="1" t="s">
        <v>606</v>
      </c>
    </row>
    <row r="247" spans="1:4">
      <c r="A247" s="1" t="s">
        <v>1084</v>
      </c>
      <c r="B247" s="1" t="s">
        <v>1088</v>
      </c>
      <c r="C247" s="1" t="s">
        <v>1089</v>
      </c>
      <c r="D247" s="1" t="s">
        <v>606</v>
      </c>
    </row>
    <row r="248" spans="1:4">
      <c r="A248" s="1" t="s">
        <v>1084</v>
      </c>
      <c r="B248" s="1" t="s">
        <v>1084</v>
      </c>
      <c r="C248" s="1" t="s">
        <v>1085</v>
      </c>
      <c r="D248" s="1" t="s">
        <v>603</v>
      </c>
    </row>
    <row r="249" spans="1:4">
      <c r="A249" s="1" t="s">
        <v>1084</v>
      </c>
      <c r="B249" s="1" t="s">
        <v>1090</v>
      </c>
      <c r="C249" s="1" t="s">
        <v>1091</v>
      </c>
      <c r="D249" s="1" t="s">
        <v>606</v>
      </c>
    </row>
    <row r="250" spans="1:4">
      <c r="A250" s="1" t="s">
        <v>1084</v>
      </c>
      <c r="B250" s="1" t="s">
        <v>1092</v>
      </c>
      <c r="C250" s="1" t="s">
        <v>1093</v>
      </c>
      <c r="D250" s="1" t="s">
        <v>606</v>
      </c>
    </row>
    <row r="251" spans="1:4">
      <c r="A251" s="1" t="s">
        <v>1084</v>
      </c>
      <c r="B251" s="1" t="s">
        <v>1094</v>
      </c>
      <c r="C251" s="1" t="s">
        <v>1095</v>
      </c>
      <c r="D251" s="1" t="s">
        <v>606</v>
      </c>
    </row>
    <row r="252" spans="1:4">
      <c r="A252" s="1" t="s">
        <v>1084</v>
      </c>
      <c r="B252" s="1" t="s">
        <v>1096</v>
      </c>
      <c r="C252" s="1" t="s">
        <v>1097</v>
      </c>
      <c r="D252" s="1" t="s">
        <v>606</v>
      </c>
    </row>
    <row r="253" spans="1:4">
      <c r="A253" s="1" t="s">
        <v>1084</v>
      </c>
      <c r="B253" s="1" t="s">
        <v>1098</v>
      </c>
      <c r="C253" s="1" t="s">
        <v>1099</v>
      </c>
      <c r="D253" s="1" t="s">
        <v>606</v>
      </c>
    </row>
    <row r="254" spans="1:4">
      <c r="A254" s="1" t="s">
        <v>1100</v>
      </c>
      <c r="B254" s="1" t="s">
        <v>1102</v>
      </c>
      <c r="C254" s="1" t="s">
        <v>1103</v>
      </c>
      <c r="D254" s="1" t="s">
        <v>606</v>
      </c>
    </row>
    <row r="255" spans="1:4">
      <c r="A255" s="1" t="s">
        <v>1100</v>
      </c>
      <c r="B255" s="1" t="s">
        <v>1104</v>
      </c>
      <c r="C255" s="1" t="s">
        <v>1105</v>
      </c>
      <c r="D255" s="1" t="s">
        <v>606</v>
      </c>
    </row>
    <row r="256" spans="1:4">
      <c r="A256" s="1" t="s">
        <v>1100</v>
      </c>
      <c r="B256" s="1" t="s">
        <v>1106</v>
      </c>
      <c r="C256" s="1" t="s">
        <v>1107</v>
      </c>
      <c r="D256" s="1" t="s">
        <v>606</v>
      </c>
    </row>
    <row r="257" spans="1:4">
      <c r="A257" s="1" t="s">
        <v>1100</v>
      </c>
      <c r="B257" s="1" t="s">
        <v>1108</v>
      </c>
      <c r="C257" s="1" t="s">
        <v>1109</v>
      </c>
      <c r="D257" s="1" t="s">
        <v>606</v>
      </c>
    </row>
    <row r="258" spans="1:4">
      <c r="A258" s="1" t="s">
        <v>1100</v>
      </c>
      <c r="B258" s="1" t="s">
        <v>1110</v>
      </c>
      <c r="C258" s="1" t="s">
        <v>1111</v>
      </c>
      <c r="D258" s="1" t="s">
        <v>606</v>
      </c>
    </row>
    <row r="259" spans="1:4">
      <c r="A259" s="1" t="s">
        <v>1100</v>
      </c>
      <c r="B259" s="1" t="s">
        <v>1112</v>
      </c>
      <c r="C259" s="1" t="s">
        <v>1113</v>
      </c>
      <c r="D259" s="1" t="s">
        <v>606</v>
      </c>
    </row>
    <row r="260" spans="1:4">
      <c r="A260" s="1" t="s">
        <v>1100</v>
      </c>
      <c r="B260" s="1" t="s">
        <v>1100</v>
      </c>
      <c r="C260" s="1" t="s">
        <v>1101</v>
      </c>
      <c r="D260" s="1" t="s">
        <v>603</v>
      </c>
    </row>
    <row r="261" spans="1:4">
      <c r="A261" s="1" t="s">
        <v>1100</v>
      </c>
      <c r="B261" s="1" t="s">
        <v>1114</v>
      </c>
      <c r="C261" s="1" t="s">
        <v>1115</v>
      </c>
      <c r="D261" s="1" t="s">
        <v>645</v>
      </c>
    </row>
    <row r="262" spans="1:4">
      <c r="A262" s="1" t="s">
        <v>1100</v>
      </c>
      <c r="B262" s="1" t="s">
        <v>1116</v>
      </c>
      <c r="C262" s="1" t="s">
        <v>1117</v>
      </c>
      <c r="D262" s="1" t="s">
        <v>606</v>
      </c>
    </row>
    <row r="263" spans="1:4">
      <c r="A263" s="1" t="s">
        <v>1100</v>
      </c>
      <c r="B263" s="1" t="s">
        <v>1118</v>
      </c>
      <c r="C263" s="1" t="s">
        <v>1119</v>
      </c>
      <c r="D263" s="1" t="s">
        <v>606</v>
      </c>
    </row>
    <row r="264" spans="1:4">
      <c r="A264" s="1" t="s">
        <v>1120</v>
      </c>
      <c r="B264" s="1" t="s">
        <v>1122</v>
      </c>
      <c r="C264" s="1" t="s">
        <v>1123</v>
      </c>
      <c r="D264" s="1" t="s">
        <v>606</v>
      </c>
    </row>
    <row r="265" spans="1:4">
      <c r="A265" s="1" t="s">
        <v>1120</v>
      </c>
      <c r="B265" s="1" t="s">
        <v>905</v>
      </c>
      <c r="C265" s="1" t="s">
        <v>1124</v>
      </c>
      <c r="D265" s="1" t="s">
        <v>606</v>
      </c>
    </row>
    <row r="266" spans="1:4">
      <c r="A266" s="1" t="s">
        <v>1120</v>
      </c>
      <c r="B266" s="1" t="s">
        <v>1125</v>
      </c>
      <c r="C266" s="1" t="s">
        <v>1126</v>
      </c>
      <c r="D266" s="1" t="s">
        <v>606</v>
      </c>
    </row>
    <row r="267" spans="1:4">
      <c r="A267" s="1" t="s">
        <v>1120</v>
      </c>
      <c r="B267" s="1" t="s">
        <v>1127</v>
      </c>
      <c r="C267" s="1" t="s">
        <v>1128</v>
      </c>
      <c r="D267" s="1" t="s">
        <v>606</v>
      </c>
    </row>
    <row r="268" spans="1:4">
      <c r="A268" s="1" t="s">
        <v>1120</v>
      </c>
      <c r="B268" s="1" t="s">
        <v>1120</v>
      </c>
      <c r="C268" s="1" t="s">
        <v>1121</v>
      </c>
      <c r="D268" s="1" t="s">
        <v>603</v>
      </c>
    </row>
    <row r="269" spans="1:4">
      <c r="A269" s="1" t="s">
        <v>1120</v>
      </c>
      <c r="B269" s="1" t="s">
        <v>1129</v>
      </c>
      <c r="C269" s="1" t="s">
        <v>1130</v>
      </c>
      <c r="D269" s="1" t="s">
        <v>606</v>
      </c>
    </row>
    <row r="270" spans="1:4">
      <c r="A270" s="1" t="s">
        <v>1120</v>
      </c>
      <c r="B270" s="1" t="s">
        <v>1131</v>
      </c>
      <c r="C270" s="1" t="s">
        <v>1132</v>
      </c>
      <c r="D270" s="1" t="s">
        <v>606</v>
      </c>
    </row>
    <row r="271" spans="1:4">
      <c r="A271" s="1" t="s">
        <v>1120</v>
      </c>
      <c r="B271" s="1" t="s">
        <v>1133</v>
      </c>
      <c r="C271" s="1" t="s">
        <v>1134</v>
      </c>
      <c r="D271" s="1" t="s">
        <v>606</v>
      </c>
    </row>
    <row r="272" spans="1:4">
      <c r="A272" s="1" t="s">
        <v>1135</v>
      </c>
      <c r="B272" s="1" t="s">
        <v>1137</v>
      </c>
      <c r="C272" s="1" t="s">
        <v>1138</v>
      </c>
      <c r="D272" s="1" t="s">
        <v>606</v>
      </c>
    </row>
    <row r="273" spans="1:4">
      <c r="A273" s="1" t="s">
        <v>1135</v>
      </c>
      <c r="B273" s="1" t="s">
        <v>1139</v>
      </c>
      <c r="C273" s="1" t="s">
        <v>1140</v>
      </c>
      <c r="D273" s="1" t="s">
        <v>606</v>
      </c>
    </row>
    <row r="274" spans="1:4">
      <c r="A274" s="1" t="s">
        <v>1135</v>
      </c>
      <c r="B274" s="1" t="s">
        <v>1141</v>
      </c>
      <c r="C274" s="1" t="s">
        <v>1142</v>
      </c>
      <c r="D274" s="1" t="s">
        <v>606</v>
      </c>
    </row>
    <row r="275" spans="1:4">
      <c r="A275" s="1" t="s">
        <v>1135</v>
      </c>
      <c r="B275" s="1" t="s">
        <v>1143</v>
      </c>
      <c r="C275" s="1" t="s">
        <v>1144</v>
      </c>
      <c r="D275" s="1" t="s">
        <v>606</v>
      </c>
    </row>
    <row r="276" spans="1:4">
      <c r="A276" s="1" t="s">
        <v>1135</v>
      </c>
      <c r="B276" s="1" t="s">
        <v>1145</v>
      </c>
      <c r="C276" s="1" t="s">
        <v>1146</v>
      </c>
      <c r="D276" s="1" t="s">
        <v>606</v>
      </c>
    </row>
    <row r="277" spans="1:4">
      <c r="A277" s="1" t="s">
        <v>1135</v>
      </c>
      <c r="B277" s="1" t="s">
        <v>1147</v>
      </c>
      <c r="C277" s="1" t="s">
        <v>1148</v>
      </c>
      <c r="D277" s="1" t="s">
        <v>606</v>
      </c>
    </row>
    <row r="278" spans="1:4">
      <c r="A278" s="1" t="s">
        <v>1135</v>
      </c>
      <c r="B278" s="1" t="s">
        <v>1135</v>
      </c>
      <c r="C278" s="1" t="s">
        <v>1136</v>
      </c>
      <c r="D278" s="1" t="s">
        <v>603</v>
      </c>
    </row>
    <row r="279" spans="1:4">
      <c r="A279" s="1" t="s">
        <v>1135</v>
      </c>
      <c r="B279" s="1" t="s">
        <v>975</v>
      </c>
      <c r="C279" s="1" t="s">
        <v>1149</v>
      </c>
      <c r="D279" s="1" t="s">
        <v>606</v>
      </c>
    </row>
    <row r="280" spans="1:4">
      <c r="A280" s="1" t="s">
        <v>1135</v>
      </c>
      <c r="B280" s="1" t="s">
        <v>1150</v>
      </c>
      <c r="C280" s="1" t="s">
        <v>1151</v>
      </c>
      <c r="D280" s="1" t="s">
        <v>606</v>
      </c>
    </row>
    <row r="281" spans="1:4">
      <c r="A281" s="1" t="s">
        <v>1135</v>
      </c>
      <c r="B281" s="1" t="s">
        <v>1152</v>
      </c>
      <c r="C281" s="1" t="s">
        <v>1153</v>
      </c>
      <c r="D281" s="1" t="s">
        <v>606</v>
      </c>
    </row>
    <row r="282" spans="1:4">
      <c r="A282" s="1" t="s">
        <v>1135</v>
      </c>
      <c r="B282" s="1" t="s">
        <v>1154</v>
      </c>
      <c r="C282" s="1" t="s">
        <v>1155</v>
      </c>
      <c r="D282" s="1" t="s">
        <v>606</v>
      </c>
    </row>
    <row r="283" spans="1:4">
      <c r="A283" s="1" t="s">
        <v>1135</v>
      </c>
      <c r="B283" s="1" t="s">
        <v>1156</v>
      </c>
      <c r="C283" s="1" t="s">
        <v>1157</v>
      </c>
      <c r="D283" s="1" t="s">
        <v>606</v>
      </c>
    </row>
    <row r="284" spans="1:4">
      <c r="A284" s="1" t="s">
        <v>1135</v>
      </c>
      <c r="B284" s="1" t="s">
        <v>1158</v>
      </c>
      <c r="C284" s="1" t="s">
        <v>1159</v>
      </c>
      <c r="D284" s="1" t="s">
        <v>606</v>
      </c>
    </row>
    <row r="285" spans="1:4">
      <c r="A285" s="1" t="s">
        <v>1135</v>
      </c>
      <c r="B285" s="1" t="s">
        <v>1160</v>
      </c>
      <c r="C285" s="1" t="s">
        <v>1161</v>
      </c>
      <c r="D285" s="1" t="s">
        <v>606</v>
      </c>
    </row>
    <row r="286" spans="1:4">
      <c r="A286" s="1" t="s">
        <v>1135</v>
      </c>
      <c r="B286" s="1" t="s">
        <v>1162</v>
      </c>
      <c r="C286" s="1" t="s">
        <v>1163</v>
      </c>
      <c r="D286" s="1" t="s">
        <v>606</v>
      </c>
    </row>
    <row r="287" spans="1:4">
      <c r="A287" s="1" t="s">
        <v>1135</v>
      </c>
      <c r="B287" s="1" t="s">
        <v>1164</v>
      </c>
      <c r="C287" s="1" t="s">
        <v>1165</v>
      </c>
      <c r="D287" s="1" t="s">
        <v>606</v>
      </c>
    </row>
    <row r="288" spans="1:4">
      <c r="A288" s="1" t="s">
        <v>1135</v>
      </c>
      <c r="B288" s="1" t="s">
        <v>1166</v>
      </c>
      <c r="C288" s="1" t="s">
        <v>1167</v>
      </c>
      <c r="D288" s="1" t="s">
        <v>606</v>
      </c>
    </row>
    <row r="289" spans="1:4">
      <c r="A289" s="1" t="s">
        <v>1135</v>
      </c>
      <c r="B289" s="1" t="s">
        <v>1168</v>
      </c>
      <c r="C289" s="1" t="s">
        <v>1169</v>
      </c>
      <c r="D289" s="1" t="s">
        <v>606</v>
      </c>
    </row>
    <row r="290" spans="1:4">
      <c r="A290" s="1" t="s">
        <v>1135</v>
      </c>
      <c r="B290" s="1" t="s">
        <v>1170</v>
      </c>
      <c r="C290" s="1" t="s">
        <v>1171</v>
      </c>
      <c r="D290" s="1" t="s">
        <v>606</v>
      </c>
    </row>
    <row r="291" spans="1:4">
      <c r="A291" s="1" t="s">
        <v>1172</v>
      </c>
      <c r="B291" s="1" t="s">
        <v>604</v>
      </c>
      <c r="C291" s="1" t="s">
        <v>1174</v>
      </c>
      <c r="D291" s="1" t="s">
        <v>606</v>
      </c>
    </row>
    <row r="292" spans="1:4">
      <c r="A292" s="1" t="s">
        <v>1172</v>
      </c>
      <c r="B292" s="1" t="s">
        <v>1041</v>
      </c>
      <c r="C292" s="1" t="s">
        <v>1175</v>
      </c>
      <c r="D292" s="1" t="s">
        <v>606</v>
      </c>
    </row>
    <row r="293" spans="1:4">
      <c r="A293" s="1" t="s">
        <v>1172</v>
      </c>
      <c r="B293" s="1" t="s">
        <v>1176</v>
      </c>
      <c r="C293" s="1" t="s">
        <v>1177</v>
      </c>
      <c r="D293" s="1" t="s">
        <v>606</v>
      </c>
    </row>
    <row r="294" spans="1:4">
      <c r="A294" s="1" t="s">
        <v>1172</v>
      </c>
      <c r="B294" s="1" t="s">
        <v>1178</v>
      </c>
      <c r="C294" s="1" t="s">
        <v>1179</v>
      </c>
      <c r="D294" s="1" t="s">
        <v>606</v>
      </c>
    </row>
    <row r="295" spans="1:4">
      <c r="A295" s="1" t="s">
        <v>1172</v>
      </c>
      <c r="B295" s="1" t="s">
        <v>1180</v>
      </c>
      <c r="C295" s="1" t="s">
        <v>1181</v>
      </c>
      <c r="D295" s="1" t="s">
        <v>606</v>
      </c>
    </row>
    <row r="296" spans="1:4">
      <c r="A296" s="1" t="s">
        <v>1172</v>
      </c>
      <c r="B296" s="1" t="s">
        <v>1172</v>
      </c>
      <c r="C296" s="1" t="s">
        <v>1173</v>
      </c>
      <c r="D296" s="1" t="s">
        <v>603</v>
      </c>
    </row>
    <row r="297" spans="1:4">
      <c r="A297" s="1" t="s">
        <v>1172</v>
      </c>
      <c r="B297" s="1" t="s">
        <v>1182</v>
      </c>
      <c r="C297" s="1" t="s">
        <v>1183</v>
      </c>
      <c r="D297" s="1" t="s">
        <v>606</v>
      </c>
    </row>
    <row r="298" spans="1:4">
      <c r="A298" s="1" t="s">
        <v>1172</v>
      </c>
      <c r="B298" s="1" t="s">
        <v>1184</v>
      </c>
      <c r="C298" s="1" t="s">
        <v>1185</v>
      </c>
      <c r="D298" s="1" t="s">
        <v>606</v>
      </c>
    </row>
    <row r="299" spans="1:4">
      <c r="A299" s="1" t="s">
        <v>1186</v>
      </c>
      <c r="B299" s="1" t="s">
        <v>1041</v>
      </c>
      <c r="C299" s="1" t="s">
        <v>1188</v>
      </c>
      <c r="D299" s="1" t="s">
        <v>606</v>
      </c>
    </row>
    <row r="300" spans="1:4">
      <c r="A300" s="1" t="s">
        <v>1186</v>
      </c>
      <c r="B300" s="1" t="s">
        <v>1189</v>
      </c>
      <c r="C300" s="1" t="s">
        <v>1190</v>
      </c>
      <c r="D300" s="1" t="s">
        <v>606</v>
      </c>
    </row>
    <row r="301" spans="1:4">
      <c r="A301" s="1" t="s">
        <v>1186</v>
      </c>
      <c r="B301" s="1" t="s">
        <v>1191</v>
      </c>
      <c r="C301" s="1" t="s">
        <v>1192</v>
      </c>
      <c r="D301" s="1" t="s">
        <v>606</v>
      </c>
    </row>
    <row r="302" spans="1:4">
      <c r="A302" s="1" t="s">
        <v>1186</v>
      </c>
      <c r="B302" s="1" t="s">
        <v>1193</v>
      </c>
      <c r="C302" s="1" t="s">
        <v>1194</v>
      </c>
      <c r="D302" s="1" t="s">
        <v>926</v>
      </c>
    </row>
    <row r="303" spans="1:4">
      <c r="A303" s="1" t="s">
        <v>1186</v>
      </c>
      <c r="B303" s="1" t="s">
        <v>1195</v>
      </c>
      <c r="C303" s="1" t="s">
        <v>1196</v>
      </c>
      <c r="D303" s="1" t="s">
        <v>606</v>
      </c>
    </row>
    <row r="304" spans="1:4">
      <c r="A304" s="1" t="s">
        <v>1186</v>
      </c>
      <c r="B304" s="1" t="s">
        <v>1197</v>
      </c>
      <c r="C304" s="1" t="s">
        <v>1198</v>
      </c>
      <c r="D304" s="1" t="s">
        <v>606</v>
      </c>
    </row>
    <row r="305" spans="1:4">
      <c r="A305" s="1" t="s">
        <v>1186</v>
      </c>
      <c r="B305" s="1" t="s">
        <v>718</v>
      </c>
      <c r="C305" s="1" t="s">
        <v>1199</v>
      </c>
      <c r="D305" s="1" t="s">
        <v>606</v>
      </c>
    </row>
    <row r="306" spans="1:4">
      <c r="A306" s="1" t="s">
        <v>1186</v>
      </c>
      <c r="B306" s="1" t="s">
        <v>1200</v>
      </c>
      <c r="C306" s="1" t="s">
        <v>1201</v>
      </c>
      <c r="D306" s="1" t="s">
        <v>606</v>
      </c>
    </row>
    <row r="307" spans="1:4">
      <c r="A307" s="1" t="s">
        <v>1186</v>
      </c>
      <c r="B307" s="1" t="s">
        <v>1202</v>
      </c>
      <c r="C307" s="1" t="s">
        <v>1203</v>
      </c>
      <c r="D307" s="1" t="s">
        <v>606</v>
      </c>
    </row>
    <row r="308" spans="1:4">
      <c r="A308" s="1" t="s">
        <v>1186</v>
      </c>
      <c r="B308" s="1" t="s">
        <v>1204</v>
      </c>
      <c r="C308" s="1" t="s">
        <v>1205</v>
      </c>
      <c r="D308" s="1" t="s">
        <v>606</v>
      </c>
    </row>
    <row r="309" spans="1:4">
      <c r="A309" s="1" t="s">
        <v>1186</v>
      </c>
      <c r="B309" s="1" t="s">
        <v>1206</v>
      </c>
      <c r="C309" s="1" t="s">
        <v>1207</v>
      </c>
      <c r="D309" s="1" t="s">
        <v>606</v>
      </c>
    </row>
    <row r="310" spans="1:4">
      <c r="A310" s="1" t="s">
        <v>1186</v>
      </c>
      <c r="B310" s="1" t="s">
        <v>1186</v>
      </c>
      <c r="C310" s="1" t="s">
        <v>1187</v>
      </c>
      <c r="D310" s="1" t="s">
        <v>603</v>
      </c>
    </row>
    <row r="311" spans="1:4">
      <c r="A311" s="1" t="s">
        <v>1186</v>
      </c>
      <c r="B311" s="1" t="s">
        <v>1208</v>
      </c>
      <c r="C311" s="1" t="s">
        <v>1209</v>
      </c>
      <c r="D311" s="1" t="s">
        <v>606</v>
      </c>
    </row>
    <row r="312" spans="1:4">
      <c r="A312" s="1" t="s">
        <v>1210</v>
      </c>
      <c r="B312" s="1" t="s">
        <v>1212</v>
      </c>
      <c r="C312" s="1" t="s">
        <v>1213</v>
      </c>
      <c r="D312" s="1" t="s">
        <v>606</v>
      </c>
    </row>
    <row r="313" spans="1:4">
      <c r="A313" s="1" t="s">
        <v>1210</v>
      </c>
      <c r="B313" s="1" t="s">
        <v>864</v>
      </c>
      <c r="C313" s="1" t="s">
        <v>1214</v>
      </c>
      <c r="D313" s="1" t="s">
        <v>606</v>
      </c>
    </row>
    <row r="314" spans="1:4">
      <c r="A314" s="1" t="s">
        <v>1210</v>
      </c>
      <c r="B314" s="1" t="s">
        <v>1215</v>
      </c>
      <c r="C314" s="1" t="s">
        <v>1216</v>
      </c>
      <c r="D314" s="1" t="s">
        <v>606</v>
      </c>
    </row>
    <row r="315" spans="1:4">
      <c r="A315" s="1" t="s">
        <v>1210</v>
      </c>
      <c r="B315" s="1" t="s">
        <v>887</v>
      </c>
      <c r="C315" s="1" t="s">
        <v>1217</v>
      </c>
      <c r="D315" s="1" t="s">
        <v>606</v>
      </c>
    </row>
    <row r="316" spans="1:4">
      <c r="A316" s="1" t="s">
        <v>1210</v>
      </c>
      <c r="B316" s="1" t="s">
        <v>870</v>
      </c>
      <c r="C316" s="1" t="s">
        <v>1218</v>
      </c>
      <c r="D316" s="1" t="s">
        <v>606</v>
      </c>
    </row>
    <row r="317" spans="1:4">
      <c r="A317" s="1" t="s">
        <v>1210</v>
      </c>
      <c r="B317" s="1" t="s">
        <v>1219</v>
      </c>
      <c r="C317" s="1" t="s">
        <v>1220</v>
      </c>
      <c r="D317" s="1" t="s">
        <v>606</v>
      </c>
    </row>
    <row r="318" spans="1:4">
      <c r="A318" s="1" t="s">
        <v>1210</v>
      </c>
      <c r="B318" s="1" t="s">
        <v>1221</v>
      </c>
      <c r="C318" s="1" t="s">
        <v>1222</v>
      </c>
      <c r="D318" s="1" t="s">
        <v>606</v>
      </c>
    </row>
    <row r="319" spans="1:4">
      <c r="A319" s="1" t="s">
        <v>1210</v>
      </c>
      <c r="B319" s="1" t="s">
        <v>1223</v>
      </c>
      <c r="C319" s="1" t="s">
        <v>1224</v>
      </c>
      <c r="D319" s="1" t="s">
        <v>606</v>
      </c>
    </row>
    <row r="320" spans="1:4">
      <c r="A320" s="1" t="s">
        <v>1210</v>
      </c>
      <c r="B320" s="1" t="s">
        <v>1210</v>
      </c>
      <c r="C320" s="1" t="s">
        <v>1211</v>
      </c>
      <c r="D320" s="1" t="s">
        <v>603</v>
      </c>
    </row>
    <row r="321" spans="1:4">
      <c r="A321" s="1" t="s">
        <v>1210</v>
      </c>
      <c r="B321" s="1" t="s">
        <v>1094</v>
      </c>
      <c r="C321" s="1" t="s">
        <v>1225</v>
      </c>
      <c r="D321" s="1" t="s">
        <v>606</v>
      </c>
    </row>
    <row r="322" spans="1:4">
      <c r="A322" s="1" t="s">
        <v>1210</v>
      </c>
      <c r="B322" s="1" t="s">
        <v>1226</v>
      </c>
      <c r="C322" s="1" t="s">
        <v>1227</v>
      </c>
      <c r="D322" s="1" t="s">
        <v>606</v>
      </c>
    </row>
    <row r="323" spans="1:4">
      <c r="A323" s="1" t="s">
        <v>1210</v>
      </c>
      <c r="B323" s="1" t="s">
        <v>1001</v>
      </c>
      <c r="C323" s="1" t="s">
        <v>1228</v>
      </c>
      <c r="D323" s="1" t="s">
        <v>606</v>
      </c>
    </row>
    <row r="324" spans="1:4">
      <c r="A324" s="1" t="s">
        <v>1229</v>
      </c>
      <c r="B324" s="1" t="s">
        <v>1231</v>
      </c>
      <c r="C324" s="1" t="s">
        <v>1232</v>
      </c>
      <c r="D324" s="1" t="s">
        <v>606</v>
      </c>
    </row>
    <row r="325" spans="1:4">
      <c r="A325" s="1" t="s">
        <v>1229</v>
      </c>
      <c r="B325" s="1" t="s">
        <v>806</v>
      </c>
      <c r="C325" s="1" t="s">
        <v>1233</v>
      </c>
      <c r="D325" s="1" t="s">
        <v>606</v>
      </c>
    </row>
    <row r="326" spans="1:4">
      <c r="A326" s="1" t="s">
        <v>1229</v>
      </c>
      <c r="B326" s="1" t="s">
        <v>1234</v>
      </c>
      <c r="C326" s="1" t="s">
        <v>1235</v>
      </c>
      <c r="D326" s="1" t="s">
        <v>606</v>
      </c>
    </row>
    <row r="327" spans="1:4">
      <c r="A327" s="1" t="s">
        <v>1229</v>
      </c>
      <c r="B327" s="1" t="s">
        <v>1236</v>
      </c>
      <c r="C327" s="1" t="s">
        <v>1237</v>
      </c>
      <c r="D327" s="1" t="s">
        <v>606</v>
      </c>
    </row>
    <row r="328" spans="1:4">
      <c r="A328" s="1" t="s">
        <v>1229</v>
      </c>
      <c r="B328" s="1" t="s">
        <v>1238</v>
      </c>
      <c r="C328" s="1" t="s">
        <v>1239</v>
      </c>
      <c r="D328" s="1" t="s">
        <v>606</v>
      </c>
    </row>
    <row r="329" spans="1:4">
      <c r="A329" s="1" t="s">
        <v>1229</v>
      </c>
      <c r="B329" s="1" t="s">
        <v>1229</v>
      </c>
      <c r="C329" s="1" t="s">
        <v>1230</v>
      </c>
      <c r="D329" s="1" t="s">
        <v>603</v>
      </c>
    </row>
    <row r="330" spans="1:4">
      <c r="A330" s="1" t="s">
        <v>1229</v>
      </c>
      <c r="B330" s="1" t="s">
        <v>1240</v>
      </c>
      <c r="C330" s="1" t="s">
        <v>1241</v>
      </c>
      <c r="D330" s="1" t="s">
        <v>606</v>
      </c>
    </row>
    <row r="331" spans="1:4">
      <c r="A331" s="1" t="s">
        <v>1229</v>
      </c>
      <c r="B331" s="1" t="s">
        <v>1242</v>
      </c>
      <c r="C331" s="1" t="s">
        <v>1243</v>
      </c>
      <c r="D331" s="1" t="s">
        <v>606</v>
      </c>
    </row>
    <row r="332" spans="1:4">
      <c r="A332" s="1" t="s">
        <v>1229</v>
      </c>
      <c r="B332" s="1" t="s">
        <v>1244</v>
      </c>
      <c r="C332" s="1" t="s">
        <v>1245</v>
      </c>
      <c r="D332" s="1" t="s">
        <v>606</v>
      </c>
    </row>
    <row r="333" spans="1:4">
      <c r="A333" s="1" t="s">
        <v>1229</v>
      </c>
      <c r="B333" s="1" t="s">
        <v>1246</v>
      </c>
      <c r="C333" s="1" t="s">
        <v>1247</v>
      </c>
      <c r="D333" s="1" t="s">
        <v>606</v>
      </c>
    </row>
    <row r="334" spans="1:4">
      <c r="A334" s="1" t="s">
        <v>1248</v>
      </c>
      <c r="B334" s="1" t="s">
        <v>1250</v>
      </c>
      <c r="C334" s="1" t="s">
        <v>1251</v>
      </c>
      <c r="D334" s="1" t="s">
        <v>606</v>
      </c>
    </row>
    <row r="335" spans="1:4">
      <c r="A335" s="1" t="s">
        <v>1248</v>
      </c>
      <c r="B335" s="1" t="s">
        <v>1252</v>
      </c>
      <c r="C335" s="1" t="s">
        <v>1253</v>
      </c>
      <c r="D335" s="1" t="s">
        <v>606</v>
      </c>
    </row>
    <row r="336" spans="1:4">
      <c r="A336" s="1" t="s">
        <v>1248</v>
      </c>
      <c r="B336" s="1" t="s">
        <v>1254</v>
      </c>
      <c r="C336" s="1" t="s">
        <v>1255</v>
      </c>
      <c r="D336" s="1" t="s">
        <v>606</v>
      </c>
    </row>
    <row r="337" spans="1:4">
      <c r="A337" s="1" t="s">
        <v>1248</v>
      </c>
      <c r="B337" s="1" t="s">
        <v>1256</v>
      </c>
      <c r="C337" s="1" t="s">
        <v>1257</v>
      </c>
      <c r="D337" s="1" t="s">
        <v>606</v>
      </c>
    </row>
    <row r="338" spans="1:4">
      <c r="A338" s="1" t="s">
        <v>1248</v>
      </c>
      <c r="B338" s="1" t="s">
        <v>975</v>
      </c>
      <c r="C338" s="1" t="s">
        <v>1258</v>
      </c>
      <c r="D338" s="1" t="s">
        <v>606</v>
      </c>
    </row>
    <row r="339" spans="1:4">
      <c r="A339" s="1" t="s">
        <v>1248</v>
      </c>
      <c r="B339" s="1" t="s">
        <v>1259</v>
      </c>
      <c r="C339" s="1" t="s">
        <v>1260</v>
      </c>
      <c r="D339" s="1" t="s">
        <v>606</v>
      </c>
    </row>
    <row r="340" spans="1:4">
      <c r="A340" s="1" t="s">
        <v>1248</v>
      </c>
      <c r="B340" s="1" t="s">
        <v>1261</v>
      </c>
      <c r="C340" s="1" t="s">
        <v>1262</v>
      </c>
      <c r="D340" s="1" t="s">
        <v>606</v>
      </c>
    </row>
    <row r="341" spans="1:4">
      <c r="A341" s="1" t="s">
        <v>1248</v>
      </c>
      <c r="B341" s="1" t="s">
        <v>1248</v>
      </c>
      <c r="C341" s="1" t="s">
        <v>1249</v>
      </c>
      <c r="D341" s="1" t="s">
        <v>603</v>
      </c>
    </row>
    <row r="342" spans="1:4">
      <c r="A342" s="1" t="s">
        <v>1248</v>
      </c>
      <c r="B342" s="1" t="s">
        <v>1263</v>
      </c>
      <c r="C342" s="1" t="s">
        <v>1264</v>
      </c>
      <c r="D342" s="1" t="s">
        <v>645</v>
      </c>
    </row>
    <row r="343" spans="1:4">
      <c r="A343" s="1" t="s">
        <v>1248</v>
      </c>
      <c r="B343" s="1" t="s">
        <v>1265</v>
      </c>
      <c r="C343" s="1" t="s">
        <v>1266</v>
      </c>
      <c r="D343" s="1" t="s">
        <v>606</v>
      </c>
    </row>
    <row r="344" spans="1:4">
      <c r="A344" s="1" t="s">
        <v>1248</v>
      </c>
      <c r="B344" s="1" t="s">
        <v>1267</v>
      </c>
      <c r="C344" s="1" t="s">
        <v>1268</v>
      </c>
      <c r="D344" s="1" t="s">
        <v>606</v>
      </c>
    </row>
    <row r="345" spans="1:4">
      <c r="A345" s="1" t="s">
        <v>1269</v>
      </c>
      <c r="B345" s="1" t="s">
        <v>1271</v>
      </c>
      <c r="C345" s="1" t="s">
        <v>1272</v>
      </c>
      <c r="D345" s="1" t="s">
        <v>606</v>
      </c>
    </row>
    <row r="346" spans="1:4">
      <c r="A346" s="1" t="s">
        <v>1269</v>
      </c>
      <c r="B346" s="1" t="s">
        <v>1273</v>
      </c>
      <c r="C346" s="1" t="s">
        <v>1274</v>
      </c>
      <c r="D346" s="1" t="s">
        <v>606</v>
      </c>
    </row>
    <row r="347" spans="1:4">
      <c r="A347" s="1" t="s">
        <v>1269</v>
      </c>
      <c r="B347" s="1" t="s">
        <v>905</v>
      </c>
      <c r="C347" s="1" t="s">
        <v>1275</v>
      </c>
      <c r="D347" s="1" t="s">
        <v>606</v>
      </c>
    </row>
    <row r="348" spans="1:4">
      <c r="A348" s="1" t="s">
        <v>1269</v>
      </c>
      <c r="B348" s="1" t="s">
        <v>955</v>
      </c>
      <c r="C348" s="1" t="s">
        <v>1276</v>
      </c>
      <c r="D348" s="1" t="s">
        <v>606</v>
      </c>
    </row>
    <row r="349" spans="1:4">
      <c r="A349" s="1" t="s">
        <v>1269</v>
      </c>
      <c r="B349" s="1" t="s">
        <v>1277</v>
      </c>
      <c r="C349" s="1" t="s">
        <v>1278</v>
      </c>
      <c r="D349" s="1" t="s">
        <v>606</v>
      </c>
    </row>
    <row r="350" spans="1:4">
      <c r="A350" s="1" t="s">
        <v>1269</v>
      </c>
      <c r="B350" s="1" t="s">
        <v>1279</v>
      </c>
      <c r="C350" s="1" t="s">
        <v>1280</v>
      </c>
      <c r="D350" s="1" t="s">
        <v>606</v>
      </c>
    </row>
    <row r="351" spans="1:4">
      <c r="A351" s="1" t="s">
        <v>1269</v>
      </c>
      <c r="B351" s="1" t="s">
        <v>957</v>
      </c>
      <c r="C351" s="1" t="s">
        <v>1281</v>
      </c>
      <c r="D351" s="1" t="s">
        <v>606</v>
      </c>
    </row>
    <row r="352" spans="1:4">
      <c r="A352" s="1" t="s">
        <v>1269</v>
      </c>
      <c r="B352" s="1" t="s">
        <v>1282</v>
      </c>
      <c r="C352" s="1" t="s">
        <v>1283</v>
      </c>
      <c r="D352" s="1" t="s">
        <v>606</v>
      </c>
    </row>
    <row r="353" spans="1:4">
      <c r="A353" s="1" t="s">
        <v>1269</v>
      </c>
      <c r="B353" s="1" t="s">
        <v>1284</v>
      </c>
      <c r="C353" s="1" t="s">
        <v>1285</v>
      </c>
      <c r="D353" s="1" t="s">
        <v>606</v>
      </c>
    </row>
    <row r="354" spans="1:4">
      <c r="A354" s="1" t="s">
        <v>1269</v>
      </c>
      <c r="B354" s="1" t="s">
        <v>1269</v>
      </c>
      <c r="C354" s="1" t="s">
        <v>1270</v>
      </c>
      <c r="D354" s="1" t="s">
        <v>603</v>
      </c>
    </row>
    <row r="355" spans="1:4">
      <c r="A355" s="1" t="s">
        <v>1269</v>
      </c>
      <c r="B355" s="1" t="s">
        <v>1286</v>
      </c>
      <c r="C355" s="1" t="s">
        <v>1287</v>
      </c>
      <c r="D355" s="1" t="s">
        <v>606</v>
      </c>
    </row>
    <row r="356" spans="1:4">
      <c r="A356" s="1" t="s">
        <v>1288</v>
      </c>
      <c r="B356" s="1" t="s">
        <v>1290</v>
      </c>
      <c r="C356" s="1" t="s">
        <v>1291</v>
      </c>
      <c r="D356" s="1" t="s">
        <v>606</v>
      </c>
    </row>
    <row r="357" spans="1:4">
      <c r="A357" s="1" t="s">
        <v>1288</v>
      </c>
      <c r="B357" s="1" t="s">
        <v>1292</v>
      </c>
      <c r="C357" s="1" t="s">
        <v>1293</v>
      </c>
      <c r="D357" s="1" t="s">
        <v>606</v>
      </c>
    </row>
    <row r="358" spans="1:4">
      <c r="A358" s="1" t="s">
        <v>1288</v>
      </c>
      <c r="B358" s="1" t="s">
        <v>1294</v>
      </c>
      <c r="C358" s="1" t="s">
        <v>1295</v>
      </c>
      <c r="D358" s="1" t="s">
        <v>606</v>
      </c>
    </row>
    <row r="359" spans="1:4">
      <c r="A359" s="1" t="s">
        <v>1288</v>
      </c>
      <c r="B359" s="1" t="s">
        <v>1061</v>
      </c>
      <c r="C359" s="1" t="s">
        <v>1296</v>
      </c>
      <c r="D359" s="1" t="s">
        <v>606</v>
      </c>
    </row>
    <row r="360" spans="1:4">
      <c r="A360" s="1" t="s">
        <v>1288</v>
      </c>
      <c r="B360" s="1" t="s">
        <v>891</v>
      </c>
      <c r="C360" s="1" t="s">
        <v>1297</v>
      </c>
      <c r="D360" s="1" t="s">
        <v>606</v>
      </c>
    </row>
    <row r="361" spans="1:4">
      <c r="A361" s="1" t="s">
        <v>1288</v>
      </c>
      <c r="B361" s="1" t="s">
        <v>1288</v>
      </c>
      <c r="C361" s="1" t="s">
        <v>1289</v>
      </c>
      <c r="D361" s="1" t="s">
        <v>603</v>
      </c>
    </row>
    <row r="362" spans="1:4">
      <c r="A362" s="1" t="s">
        <v>1288</v>
      </c>
      <c r="B362" s="1" t="s">
        <v>1298</v>
      </c>
      <c r="C362" s="1" t="s">
        <v>1299</v>
      </c>
      <c r="D362" s="1" t="s">
        <v>606</v>
      </c>
    </row>
    <row r="363" spans="1:4">
      <c r="A363" s="1" t="s">
        <v>1300</v>
      </c>
      <c r="B363" s="1" t="s">
        <v>1250</v>
      </c>
      <c r="C363" s="1" t="s">
        <v>1302</v>
      </c>
      <c r="D363" s="1" t="s">
        <v>606</v>
      </c>
    </row>
    <row r="364" spans="1:4">
      <c r="A364" s="1" t="s">
        <v>1300</v>
      </c>
      <c r="B364" s="1" t="s">
        <v>1303</v>
      </c>
      <c r="C364" s="1" t="s">
        <v>1304</v>
      </c>
      <c r="D364" s="1" t="s">
        <v>606</v>
      </c>
    </row>
    <row r="365" spans="1:4">
      <c r="A365" s="1" t="s">
        <v>1300</v>
      </c>
      <c r="B365" s="1" t="s">
        <v>1047</v>
      </c>
      <c r="C365" s="1" t="s">
        <v>1305</v>
      </c>
      <c r="D365" s="1" t="s">
        <v>606</v>
      </c>
    </row>
    <row r="366" spans="1:4">
      <c r="A366" s="1" t="s">
        <v>1300</v>
      </c>
      <c r="B366" s="1" t="s">
        <v>1306</v>
      </c>
      <c r="C366" s="1" t="s">
        <v>1307</v>
      </c>
      <c r="D366" s="1" t="s">
        <v>606</v>
      </c>
    </row>
    <row r="367" spans="1:4">
      <c r="A367" s="1" t="s">
        <v>1300</v>
      </c>
      <c r="B367" s="1" t="s">
        <v>1308</v>
      </c>
      <c r="C367" s="1" t="s">
        <v>1309</v>
      </c>
      <c r="D367" s="1" t="s">
        <v>606</v>
      </c>
    </row>
    <row r="368" spans="1:4">
      <c r="A368" s="1" t="s">
        <v>1300</v>
      </c>
      <c r="B368" s="1" t="s">
        <v>676</v>
      </c>
      <c r="C368" s="1" t="s">
        <v>1310</v>
      </c>
      <c r="D368" s="1" t="s">
        <v>606</v>
      </c>
    </row>
    <row r="369" spans="1:4">
      <c r="A369" s="1" t="s">
        <v>1300</v>
      </c>
      <c r="B369" s="1" t="s">
        <v>1311</v>
      </c>
      <c r="C369" s="1" t="s">
        <v>1312</v>
      </c>
      <c r="D369" s="1" t="s">
        <v>606</v>
      </c>
    </row>
    <row r="370" spans="1:4">
      <c r="A370" s="1" t="s">
        <v>1300</v>
      </c>
      <c r="B370" s="1" t="s">
        <v>1313</v>
      </c>
      <c r="C370" s="1" t="s">
        <v>1314</v>
      </c>
      <c r="D370" s="1" t="s">
        <v>606</v>
      </c>
    </row>
    <row r="371" spans="1:4">
      <c r="A371" s="1" t="s">
        <v>1300</v>
      </c>
      <c r="B371" s="1" t="s">
        <v>1300</v>
      </c>
      <c r="C371" s="1" t="s">
        <v>1301</v>
      </c>
      <c r="D371" s="1" t="s">
        <v>603</v>
      </c>
    </row>
    <row r="372" spans="1:4">
      <c r="A372" s="1" t="s">
        <v>1300</v>
      </c>
      <c r="B372" s="1" t="s">
        <v>1315</v>
      </c>
      <c r="C372" s="1" t="s">
        <v>1316</v>
      </c>
      <c r="D372" s="1" t="s">
        <v>645</v>
      </c>
    </row>
    <row r="373" spans="1:4">
      <c r="A373" s="1" t="s">
        <v>1300</v>
      </c>
      <c r="B373" s="1" t="s">
        <v>1317</v>
      </c>
      <c r="C373" s="1" t="s">
        <v>1318</v>
      </c>
      <c r="D373" s="1" t="s">
        <v>606</v>
      </c>
    </row>
    <row r="374" spans="1:4">
      <c r="A374" s="1" t="s">
        <v>1300</v>
      </c>
      <c r="B374" s="1" t="s">
        <v>1319</v>
      </c>
      <c r="C374" s="1" t="s">
        <v>1320</v>
      </c>
      <c r="D374" s="1" t="s">
        <v>606</v>
      </c>
    </row>
    <row r="375" spans="1:4">
      <c r="A375" s="1" t="s">
        <v>1321</v>
      </c>
      <c r="B375" s="1" t="s">
        <v>1323</v>
      </c>
      <c r="C375" s="1" t="s">
        <v>1324</v>
      </c>
      <c r="D375" s="1" t="s">
        <v>606</v>
      </c>
    </row>
    <row r="376" spans="1:4">
      <c r="A376" s="1" t="s">
        <v>1321</v>
      </c>
      <c r="B376" s="1" t="s">
        <v>1325</v>
      </c>
      <c r="C376" s="1" t="s">
        <v>1326</v>
      </c>
      <c r="D376" s="1" t="s">
        <v>606</v>
      </c>
    </row>
    <row r="377" spans="1:4">
      <c r="A377" s="1" t="s">
        <v>1321</v>
      </c>
      <c r="B377" s="1" t="s">
        <v>1327</v>
      </c>
      <c r="C377" s="1" t="s">
        <v>1328</v>
      </c>
      <c r="D377" s="1" t="s">
        <v>606</v>
      </c>
    </row>
    <row r="378" spans="1:4">
      <c r="A378" s="1" t="s">
        <v>1321</v>
      </c>
      <c r="B378" s="1" t="s">
        <v>1329</v>
      </c>
      <c r="C378" s="1" t="s">
        <v>1330</v>
      </c>
      <c r="D378" s="1" t="s">
        <v>606</v>
      </c>
    </row>
    <row r="379" spans="1:4">
      <c r="A379" s="1" t="s">
        <v>1321</v>
      </c>
      <c r="B379" s="1" t="s">
        <v>1331</v>
      </c>
      <c r="C379" s="1" t="s">
        <v>1332</v>
      </c>
      <c r="D379" s="1" t="s">
        <v>606</v>
      </c>
    </row>
    <row r="380" spans="1:4">
      <c r="A380" s="1" t="s">
        <v>1321</v>
      </c>
      <c r="B380" s="1" t="s">
        <v>1333</v>
      </c>
      <c r="C380" s="1" t="s">
        <v>1334</v>
      </c>
      <c r="D380" s="1" t="s">
        <v>606</v>
      </c>
    </row>
    <row r="381" spans="1:4">
      <c r="A381" s="1" t="s">
        <v>1321</v>
      </c>
      <c r="B381" s="1" t="s">
        <v>1335</v>
      </c>
      <c r="C381" s="1" t="s">
        <v>1336</v>
      </c>
      <c r="D381" s="1" t="s">
        <v>606</v>
      </c>
    </row>
    <row r="382" spans="1:4">
      <c r="A382" s="1" t="s">
        <v>1321</v>
      </c>
      <c r="B382" s="1" t="s">
        <v>1321</v>
      </c>
      <c r="C382" s="1" t="s">
        <v>1322</v>
      </c>
      <c r="D382" s="1" t="s">
        <v>603</v>
      </c>
    </row>
    <row r="383" spans="1:4">
      <c r="A383" s="1" t="s">
        <v>1321</v>
      </c>
      <c r="B383" s="1" t="s">
        <v>1337</v>
      </c>
      <c r="C383" s="1" t="s">
        <v>1338</v>
      </c>
      <c r="D383" s="1" t="s">
        <v>645</v>
      </c>
    </row>
    <row r="384" spans="1:4">
      <c r="A384" s="1" t="s">
        <v>1321</v>
      </c>
      <c r="B384" s="1" t="s">
        <v>1339</v>
      </c>
      <c r="C384" s="1" t="s">
        <v>1340</v>
      </c>
      <c r="D384" s="1" t="s">
        <v>606</v>
      </c>
    </row>
    <row r="385" spans="1:4">
      <c r="A385" s="1" t="s">
        <v>1321</v>
      </c>
      <c r="B385" s="1" t="s">
        <v>1341</v>
      </c>
      <c r="C385" s="1" t="s">
        <v>1342</v>
      </c>
      <c r="D385" s="1" t="s">
        <v>606</v>
      </c>
    </row>
    <row r="386" spans="1:4">
      <c r="A386" s="1" t="s">
        <v>1343</v>
      </c>
      <c r="B386" s="1" t="s">
        <v>1345</v>
      </c>
      <c r="C386" s="1" t="s">
        <v>1346</v>
      </c>
      <c r="D386" s="1" t="s">
        <v>606</v>
      </c>
    </row>
    <row r="387" spans="1:4">
      <c r="A387" s="1" t="s">
        <v>1343</v>
      </c>
      <c r="B387" s="1" t="s">
        <v>1343</v>
      </c>
      <c r="C387" s="1" t="s">
        <v>1344</v>
      </c>
      <c r="D387" s="1" t="s">
        <v>603</v>
      </c>
    </row>
    <row r="388" spans="1:4">
      <c r="A388" s="1" t="s">
        <v>1343</v>
      </c>
      <c r="B388" s="1" t="s">
        <v>1347</v>
      </c>
      <c r="C388" s="1" t="s">
        <v>1348</v>
      </c>
      <c r="D388" s="1" t="s">
        <v>606</v>
      </c>
    </row>
    <row r="389" spans="1:4">
      <c r="A389" s="1" t="s">
        <v>1343</v>
      </c>
      <c r="B389" s="1" t="s">
        <v>1349</v>
      </c>
      <c r="C389" s="1" t="s">
        <v>1350</v>
      </c>
      <c r="D389" s="1" t="s">
        <v>606</v>
      </c>
    </row>
    <row r="390" spans="1:4">
      <c r="A390" s="1" t="s">
        <v>1351</v>
      </c>
      <c r="B390" s="1" t="s">
        <v>1353</v>
      </c>
      <c r="C390" s="1" t="s">
        <v>1354</v>
      </c>
      <c r="D390" s="1" t="s">
        <v>606</v>
      </c>
    </row>
    <row r="391" spans="1:4">
      <c r="A391" s="1" t="s">
        <v>1351</v>
      </c>
      <c r="B391" s="1" t="s">
        <v>1355</v>
      </c>
      <c r="C391" s="1" t="s">
        <v>1356</v>
      </c>
      <c r="D391" s="1" t="s">
        <v>606</v>
      </c>
    </row>
    <row r="392" spans="1:4">
      <c r="A392" s="1" t="s">
        <v>1351</v>
      </c>
      <c r="B392" s="1" t="s">
        <v>1357</v>
      </c>
      <c r="C392" s="1" t="s">
        <v>1358</v>
      </c>
      <c r="D392" s="1" t="s">
        <v>606</v>
      </c>
    </row>
    <row r="393" spans="1:4">
      <c r="A393" s="1" t="s">
        <v>1351</v>
      </c>
      <c r="B393" s="1" t="s">
        <v>1359</v>
      </c>
      <c r="C393" s="1" t="s">
        <v>1360</v>
      </c>
      <c r="D393" s="1" t="s">
        <v>606</v>
      </c>
    </row>
    <row r="394" spans="1:4">
      <c r="A394" s="1" t="s">
        <v>1351</v>
      </c>
      <c r="B394" s="1" t="s">
        <v>1361</v>
      </c>
      <c r="C394" s="1" t="s">
        <v>1362</v>
      </c>
      <c r="D394" s="1" t="s">
        <v>606</v>
      </c>
    </row>
    <row r="395" spans="1:4">
      <c r="A395" s="1" t="s">
        <v>1351</v>
      </c>
      <c r="B395" s="1" t="s">
        <v>1363</v>
      </c>
      <c r="C395" s="1" t="s">
        <v>1364</v>
      </c>
      <c r="D395" s="1" t="s">
        <v>606</v>
      </c>
    </row>
    <row r="396" spans="1:4">
      <c r="A396" s="1" t="s">
        <v>1351</v>
      </c>
      <c r="B396" s="1" t="s">
        <v>933</v>
      </c>
      <c r="C396" s="1" t="s">
        <v>1365</v>
      </c>
      <c r="D396" s="1" t="s">
        <v>606</v>
      </c>
    </row>
    <row r="397" spans="1:4">
      <c r="A397" s="1" t="s">
        <v>1351</v>
      </c>
      <c r="B397" s="1" t="s">
        <v>1366</v>
      </c>
      <c r="C397" s="1" t="s">
        <v>1367</v>
      </c>
      <c r="D397" s="1" t="s">
        <v>606</v>
      </c>
    </row>
    <row r="398" spans="1:4">
      <c r="A398" s="1" t="s">
        <v>1351</v>
      </c>
      <c r="B398" s="1" t="s">
        <v>1368</v>
      </c>
      <c r="C398" s="1" t="s">
        <v>1369</v>
      </c>
      <c r="D398" s="1" t="s">
        <v>606</v>
      </c>
    </row>
    <row r="399" spans="1:4">
      <c r="A399" s="1" t="s">
        <v>1351</v>
      </c>
      <c r="B399" s="1" t="s">
        <v>1351</v>
      </c>
      <c r="C399" s="1" t="s">
        <v>1352</v>
      </c>
      <c r="D399" s="1" t="s">
        <v>603</v>
      </c>
    </row>
    <row r="400" spans="1:4">
      <c r="A400" s="1" t="s">
        <v>1351</v>
      </c>
      <c r="B400" s="1" t="s">
        <v>1370</v>
      </c>
      <c r="C400" s="1" t="s">
        <v>1371</v>
      </c>
      <c r="D400" s="1" t="s">
        <v>606</v>
      </c>
    </row>
    <row r="401" spans="1:4">
      <c r="A401" s="1" t="s">
        <v>1372</v>
      </c>
      <c r="B401" s="1" t="s">
        <v>1374</v>
      </c>
      <c r="C401" s="1" t="s">
        <v>1375</v>
      </c>
      <c r="D401" s="1" t="s">
        <v>606</v>
      </c>
    </row>
    <row r="402" spans="1:4">
      <c r="A402" s="1" t="s">
        <v>1372</v>
      </c>
      <c r="B402" s="1" t="s">
        <v>1376</v>
      </c>
      <c r="C402" s="1" t="s">
        <v>1377</v>
      </c>
      <c r="D402" s="1" t="s">
        <v>606</v>
      </c>
    </row>
    <row r="403" spans="1:4">
      <c r="A403" s="1" t="s">
        <v>1372</v>
      </c>
      <c r="B403" s="1" t="s">
        <v>1378</v>
      </c>
      <c r="C403" s="1" t="s">
        <v>1379</v>
      </c>
      <c r="D403" s="1" t="s">
        <v>606</v>
      </c>
    </row>
    <row r="404" spans="1:4">
      <c r="A404" s="1" t="s">
        <v>1372</v>
      </c>
      <c r="B404" s="1" t="s">
        <v>1380</v>
      </c>
      <c r="C404" s="1" t="s">
        <v>1381</v>
      </c>
      <c r="D404" s="1" t="s">
        <v>606</v>
      </c>
    </row>
    <row r="405" spans="1:4">
      <c r="A405" s="1" t="s">
        <v>1372</v>
      </c>
      <c r="B405" s="1" t="s">
        <v>1382</v>
      </c>
      <c r="C405" s="1" t="s">
        <v>1383</v>
      </c>
      <c r="D405" s="1" t="s">
        <v>606</v>
      </c>
    </row>
    <row r="406" spans="1:4">
      <c r="A406" s="1" t="s">
        <v>1372</v>
      </c>
      <c r="B406" s="1" t="s">
        <v>1384</v>
      </c>
      <c r="C406" s="1" t="s">
        <v>1385</v>
      </c>
      <c r="D406" s="1" t="s">
        <v>606</v>
      </c>
    </row>
    <row r="407" spans="1:4">
      <c r="A407" s="1" t="s">
        <v>1372</v>
      </c>
      <c r="B407" s="1" t="s">
        <v>999</v>
      </c>
      <c r="C407" s="1" t="s">
        <v>1386</v>
      </c>
      <c r="D407" s="1" t="s">
        <v>606</v>
      </c>
    </row>
    <row r="408" spans="1:4">
      <c r="A408" s="1" t="s">
        <v>1372</v>
      </c>
      <c r="B408" s="1" t="s">
        <v>1387</v>
      </c>
      <c r="C408" s="1" t="s">
        <v>1388</v>
      </c>
      <c r="D408" s="1" t="s">
        <v>606</v>
      </c>
    </row>
    <row r="409" spans="1:4">
      <c r="A409" s="1" t="s">
        <v>1372</v>
      </c>
      <c r="B409" s="1" t="s">
        <v>1265</v>
      </c>
      <c r="C409" s="1" t="s">
        <v>1389</v>
      </c>
      <c r="D409" s="1" t="s">
        <v>606</v>
      </c>
    </row>
    <row r="410" spans="1:4">
      <c r="A410" s="1" t="s">
        <v>1372</v>
      </c>
      <c r="B410" s="1" t="s">
        <v>1372</v>
      </c>
      <c r="C410" s="1" t="s">
        <v>1373</v>
      </c>
      <c r="D410" s="1" t="s">
        <v>603</v>
      </c>
    </row>
    <row r="411" spans="1:4">
      <c r="A411" s="1" t="s">
        <v>1372</v>
      </c>
      <c r="B411" s="1" t="s">
        <v>1390</v>
      </c>
      <c r="C411" s="1" t="s">
        <v>1391</v>
      </c>
      <c r="D411" s="1" t="s">
        <v>606</v>
      </c>
    </row>
    <row r="412" spans="1:4">
      <c r="A412" s="1" t="s">
        <v>1372</v>
      </c>
      <c r="B412" s="1" t="s">
        <v>1392</v>
      </c>
      <c r="C412" s="1" t="s">
        <v>1393</v>
      </c>
      <c r="D412" s="1" t="s">
        <v>606</v>
      </c>
    </row>
    <row r="413" spans="1:4">
      <c r="A413" s="1" t="s">
        <v>1394</v>
      </c>
      <c r="B413" s="1" t="s">
        <v>1396</v>
      </c>
      <c r="C413" s="1" t="s">
        <v>1397</v>
      </c>
      <c r="D413" s="1" t="s">
        <v>606</v>
      </c>
    </row>
    <row r="414" spans="1:4">
      <c r="A414" s="1" t="s">
        <v>1394</v>
      </c>
      <c r="B414" s="1" t="s">
        <v>1398</v>
      </c>
      <c r="C414" s="1" t="s">
        <v>1399</v>
      </c>
      <c r="D414" s="1" t="s">
        <v>606</v>
      </c>
    </row>
    <row r="415" spans="1:4">
      <c r="A415" s="1" t="s">
        <v>1394</v>
      </c>
      <c r="B415" s="1" t="s">
        <v>1127</v>
      </c>
      <c r="C415" s="1" t="s">
        <v>1400</v>
      </c>
      <c r="D415" s="1" t="s">
        <v>606</v>
      </c>
    </row>
    <row r="416" spans="1:4">
      <c r="A416" s="1" t="s">
        <v>1394</v>
      </c>
      <c r="B416" s="1" t="s">
        <v>1401</v>
      </c>
      <c r="C416" s="1" t="s">
        <v>1402</v>
      </c>
      <c r="D416" s="1" t="s">
        <v>606</v>
      </c>
    </row>
    <row r="417" spans="1:4">
      <c r="A417" s="1" t="s">
        <v>1394</v>
      </c>
      <c r="B417" s="1" t="s">
        <v>1403</v>
      </c>
      <c r="C417" s="1" t="s">
        <v>1404</v>
      </c>
      <c r="D417" s="1" t="s">
        <v>606</v>
      </c>
    </row>
    <row r="418" spans="1:4">
      <c r="A418" s="1" t="s">
        <v>1394</v>
      </c>
      <c r="B418" s="1" t="s">
        <v>1405</v>
      </c>
      <c r="C418" s="1" t="s">
        <v>1406</v>
      </c>
      <c r="D418" s="1" t="s">
        <v>606</v>
      </c>
    </row>
    <row r="419" spans="1:4">
      <c r="A419" s="1" t="s">
        <v>1394</v>
      </c>
      <c r="B419" s="1" t="s">
        <v>1407</v>
      </c>
      <c r="C419" s="1" t="s">
        <v>1408</v>
      </c>
      <c r="D419" s="1" t="s">
        <v>606</v>
      </c>
    </row>
    <row r="420" spans="1:4">
      <c r="A420" s="1" t="s">
        <v>1394</v>
      </c>
      <c r="B420" s="1" t="s">
        <v>1394</v>
      </c>
      <c r="C420" s="1" t="s">
        <v>1395</v>
      </c>
      <c r="D420" s="1" t="s">
        <v>603</v>
      </c>
    </row>
    <row r="421" spans="1:4">
      <c r="A421" s="1" t="s">
        <v>1394</v>
      </c>
      <c r="B421" s="1" t="s">
        <v>1409</v>
      </c>
      <c r="C421" s="1" t="s">
        <v>1410</v>
      </c>
      <c r="D421" s="1" t="s">
        <v>926</v>
      </c>
    </row>
    <row r="422" spans="1:4">
      <c r="A422" s="1" t="s">
        <v>1411</v>
      </c>
      <c r="B422" s="1" t="s">
        <v>889</v>
      </c>
      <c r="C422" s="1" t="s">
        <v>1413</v>
      </c>
      <c r="D422" s="1" t="s">
        <v>606</v>
      </c>
    </row>
    <row r="423" spans="1:4">
      <c r="A423" s="1" t="s">
        <v>1411</v>
      </c>
      <c r="B423" s="1" t="s">
        <v>1414</v>
      </c>
      <c r="C423" s="1" t="s">
        <v>1415</v>
      </c>
      <c r="D423" s="1" t="s">
        <v>606</v>
      </c>
    </row>
    <row r="424" spans="1:4">
      <c r="A424" s="1" t="s">
        <v>1411</v>
      </c>
      <c r="B424" s="1" t="s">
        <v>999</v>
      </c>
      <c r="C424" s="1" t="s">
        <v>1416</v>
      </c>
      <c r="D424" s="1" t="s">
        <v>606</v>
      </c>
    </row>
    <row r="425" spans="1:4">
      <c r="A425" s="1" t="s">
        <v>1411</v>
      </c>
      <c r="B425" s="1" t="s">
        <v>1417</v>
      </c>
      <c r="C425" s="1" t="s">
        <v>1418</v>
      </c>
      <c r="D425" s="1" t="s">
        <v>606</v>
      </c>
    </row>
    <row r="426" spans="1:4">
      <c r="A426" s="1" t="s">
        <v>1411</v>
      </c>
      <c r="B426" s="1" t="s">
        <v>1419</v>
      </c>
      <c r="C426" s="1" t="s">
        <v>1420</v>
      </c>
      <c r="D426" s="1" t="s">
        <v>606</v>
      </c>
    </row>
    <row r="427" spans="1:4">
      <c r="A427" s="1" t="s">
        <v>1411</v>
      </c>
      <c r="B427" s="1" t="s">
        <v>1421</v>
      </c>
      <c r="C427" s="1" t="s">
        <v>1422</v>
      </c>
      <c r="D427" s="1" t="s">
        <v>606</v>
      </c>
    </row>
    <row r="428" spans="1:4">
      <c r="A428" s="1" t="s">
        <v>1411</v>
      </c>
      <c r="B428" s="1" t="s">
        <v>1423</v>
      </c>
      <c r="C428" s="1" t="s">
        <v>1424</v>
      </c>
      <c r="D428" s="1" t="s">
        <v>606</v>
      </c>
    </row>
    <row r="429" spans="1:4">
      <c r="A429" s="1" t="s">
        <v>1411</v>
      </c>
      <c r="B429" s="1" t="s">
        <v>1411</v>
      </c>
      <c r="C429" s="1" t="s">
        <v>1412</v>
      </c>
      <c r="D429" s="1" t="s">
        <v>603</v>
      </c>
    </row>
    <row r="430" spans="1:4">
      <c r="A430" s="1" t="s">
        <v>1411</v>
      </c>
      <c r="B430" s="1" t="s">
        <v>1425</v>
      </c>
      <c r="C430" s="1" t="s">
        <v>1426</v>
      </c>
      <c r="D430" s="1" t="s">
        <v>606</v>
      </c>
    </row>
    <row r="431" spans="1:4">
      <c r="A431" s="1" t="s">
        <v>1411</v>
      </c>
      <c r="B431" s="1" t="s">
        <v>1319</v>
      </c>
      <c r="C431" s="1" t="s">
        <v>1427</v>
      </c>
      <c r="D431" s="1" t="s">
        <v>606</v>
      </c>
    </row>
    <row r="432" spans="1:4">
      <c r="A432" s="1" t="s">
        <v>1428</v>
      </c>
      <c r="B432" s="1" t="s">
        <v>905</v>
      </c>
      <c r="C432" s="1" t="s">
        <v>1430</v>
      </c>
      <c r="D432" s="1" t="s">
        <v>606</v>
      </c>
    </row>
    <row r="433" spans="1:4">
      <c r="A433" s="1" t="s">
        <v>1428</v>
      </c>
      <c r="B433" s="1" t="s">
        <v>1431</v>
      </c>
      <c r="C433" s="1" t="s">
        <v>1432</v>
      </c>
      <c r="D433" s="1" t="s">
        <v>606</v>
      </c>
    </row>
    <row r="434" spans="1:4">
      <c r="A434" s="1" t="s">
        <v>1428</v>
      </c>
      <c r="B434" s="1" t="s">
        <v>1433</v>
      </c>
      <c r="C434" s="1" t="s">
        <v>1434</v>
      </c>
      <c r="D434" s="1" t="s">
        <v>606</v>
      </c>
    </row>
    <row r="435" spans="1:4">
      <c r="A435" s="1" t="s">
        <v>1428</v>
      </c>
      <c r="B435" s="1" t="s">
        <v>1435</v>
      </c>
      <c r="C435" s="1" t="s">
        <v>1436</v>
      </c>
      <c r="D435" s="1" t="s">
        <v>606</v>
      </c>
    </row>
    <row r="436" spans="1:4">
      <c r="A436" s="1" t="s">
        <v>1428</v>
      </c>
      <c r="B436" s="1" t="s">
        <v>1437</v>
      </c>
      <c r="C436" s="1" t="s">
        <v>1438</v>
      </c>
      <c r="D436" s="1" t="s">
        <v>606</v>
      </c>
    </row>
    <row r="437" spans="1:4">
      <c r="A437" s="1" t="s">
        <v>1428</v>
      </c>
      <c r="B437" s="1" t="s">
        <v>1439</v>
      </c>
      <c r="C437" s="1" t="s">
        <v>1440</v>
      </c>
      <c r="D437" s="1" t="s">
        <v>606</v>
      </c>
    </row>
    <row r="438" spans="1:4">
      <c r="A438" s="1" t="s">
        <v>1428</v>
      </c>
      <c r="B438" s="1" t="s">
        <v>1428</v>
      </c>
      <c r="C438" s="1" t="s">
        <v>1429</v>
      </c>
      <c r="D438" s="1" t="s">
        <v>603</v>
      </c>
    </row>
    <row r="439" spans="1:4">
      <c r="A439" s="1" t="s">
        <v>1428</v>
      </c>
      <c r="B439" s="1" t="s">
        <v>1441</v>
      </c>
      <c r="C439" s="1" t="s">
        <v>1442</v>
      </c>
      <c r="D439" s="1" t="s">
        <v>645</v>
      </c>
    </row>
    <row r="440" spans="1:4">
      <c r="A440" s="1" t="s">
        <v>1443</v>
      </c>
      <c r="B440" s="1" t="s">
        <v>1445</v>
      </c>
      <c r="C440" s="1" t="s">
        <v>1446</v>
      </c>
      <c r="D440" s="1" t="s">
        <v>606</v>
      </c>
    </row>
    <row r="441" spans="1:4">
      <c r="A441" s="1" t="s">
        <v>1443</v>
      </c>
      <c r="B441" s="1" t="s">
        <v>864</v>
      </c>
      <c r="C441" s="1" t="s">
        <v>1447</v>
      </c>
      <c r="D441" s="1" t="s">
        <v>606</v>
      </c>
    </row>
    <row r="442" spans="1:4">
      <c r="A442" s="1" t="s">
        <v>1443</v>
      </c>
      <c r="B442" s="1" t="s">
        <v>1448</v>
      </c>
      <c r="C442" s="1" t="s">
        <v>1449</v>
      </c>
      <c r="D442" s="1" t="s">
        <v>606</v>
      </c>
    </row>
    <row r="443" spans="1:4">
      <c r="A443" s="1" t="s">
        <v>1443</v>
      </c>
      <c r="B443" s="1" t="s">
        <v>891</v>
      </c>
      <c r="C443" s="1" t="s">
        <v>1450</v>
      </c>
      <c r="D443" s="1" t="s">
        <v>606</v>
      </c>
    </row>
    <row r="444" spans="1:4">
      <c r="A444" s="1" t="s">
        <v>1443</v>
      </c>
      <c r="B444" s="1" t="s">
        <v>1451</v>
      </c>
      <c r="C444" s="1" t="s">
        <v>1452</v>
      </c>
      <c r="D444" s="1" t="s">
        <v>606</v>
      </c>
    </row>
    <row r="445" spans="1:4">
      <c r="A445" s="1" t="s">
        <v>1443</v>
      </c>
      <c r="B445" s="1" t="s">
        <v>1453</v>
      </c>
      <c r="C445" s="1" t="s">
        <v>1454</v>
      </c>
      <c r="D445" s="1" t="s">
        <v>606</v>
      </c>
    </row>
    <row r="446" spans="1:4">
      <c r="A446" s="1" t="s">
        <v>1443</v>
      </c>
      <c r="B446" s="1" t="s">
        <v>1455</v>
      </c>
      <c r="C446" s="1" t="s">
        <v>1456</v>
      </c>
      <c r="D446" s="1" t="s">
        <v>606</v>
      </c>
    </row>
    <row r="447" spans="1:4">
      <c r="A447" s="1" t="s">
        <v>1443</v>
      </c>
      <c r="B447" s="1" t="s">
        <v>1457</v>
      </c>
      <c r="C447" s="1" t="s">
        <v>1458</v>
      </c>
      <c r="D447" s="1" t="s">
        <v>606</v>
      </c>
    </row>
    <row r="448" spans="1:4">
      <c r="A448" s="1" t="s">
        <v>1443</v>
      </c>
      <c r="B448" s="1" t="s">
        <v>1459</v>
      </c>
      <c r="C448" s="1" t="s">
        <v>1460</v>
      </c>
      <c r="D448" s="1" t="s">
        <v>606</v>
      </c>
    </row>
    <row r="449" spans="1:4">
      <c r="A449" s="1" t="s">
        <v>1443</v>
      </c>
      <c r="B449" s="1" t="s">
        <v>1461</v>
      </c>
      <c r="C449" s="1" t="s">
        <v>1462</v>
      </c>
      <c r="D449" s="1" t="s">
        <v>606</v>
      </c>
    </row>
    <row r="450" spans="1:4">
      <c r="A450" s="1" t="s">
        <v>1443</v>
      </c>
      <c r="B450" s="1" t="s">
        <v>1463</v>
      </c>
      <c r="C450" s="1" t="s">
        <v>1464</v>
      </c>
      <c r="D450" s="1" t="s">
        <v>606</v>
      </c>
    </row>
    <row r="451" spans="1:4">
      <c r="A451" s="1" t="s">
        <v>1443</v>
      </c>
      <c r="B451" s="1" t="s">
        <v>1443</v>
      </c>
      <c r="C451" s="1" t="s">
        <v>1444</v>
      </c>
      <c r="D451" s="1" t="s">
        <v>603</v>
      </c>
    </row>
    <row r="452" spans="1:4">
      <c r="A452" s="1" t="s">
        <v>1443</v>
      </c>
      <c r="B452" s="1" t="s">
        <v>1465</v>
      </c>
      <c r="C452" s="1" t="s">
        <v>1466</v>
      </c>
      <c r="D452" s="1" t="s">
        <v>606</v>
      </c>
    </row>
    <row r="453" spans="1:4">
      <c r="A453" s="1" t="s">
        <v>1443</v>
      </c>
      <c r="B453" s="1" t="s">
        <v>1467</v>
      </c>
      <c r="C453" s="1" t="s">
        <v>1468</v>
      </c>
      <c r="D453" s="1" t="s">
        <v>606</v>
      </c>
    </row>
    <row r="454" spans="1:4">
      <c r="A454" s="1" t="s">
        <v>1443</v>
      </c>
      <c r="B454" s="1" t="s">
        <v>1469</v>
      </c>
      <c r="C454" s="1" t="s">
        <v>1470</v>
      </c>
      <c r="D454" s="1" t="s">
        <v>606</v>
      </c>
    </row>
    <row r="455" spans="1:4">
      <c r="A455" s="1" t="s">
        <v>1471</v>
      </c>
      <c r="B455" s="1" t="s">
        <v>1473</v>
      </c>
      <c r="C455" s="1" t="s">
        <v>1474</v>
      </c>
      <c r="D455" s="1" t="s">
        <v>606</v>
      </c>
    </row>
    <row r="456" spans="1:4">
      <c r="A456" s="1" t="s">
        <v>1471</v>
      </c>
      <c r="B456" s="1" t="s">
        <v>1475</v>
      </c>
      <c r="C456" s="1" t="s">
        <v>1476</v>
      </c>
      <c r="D456" s="1" t="s">
        <v>606</v>
      </c>
    </row>
    <row r="457" spans="1:4">
      <c r="A457" s="1" t="s">
        <v>1471</v>
      </c>
      <c r="B457" s="1" t="s">
        <v>1477</v>
      </c>
      <c r="C457" s="1" t="s">
        <v>1478</v>
      </c>
      <c r="D457" s="1" t="s">
        <v>606</v>
      </c>
    </row>
    <row r="458" spans="1:4">
      <c r="A458" s="1" t="s">
        <v>1471</v>
      </c>
      <c r="B458" s="1" t="s">
        <v>1479</v>
      </c>
      <c r="C458" s="1" t="s">
        <v>1480</v>
      </c>
      <c r="D458" s="1" t="s">
        <v>606</v>
      </c>
    </row>
    <row r="459" spans="1:4">
      <c r="A459" s="1" t="s">
        <v>1471</v>
      </c>
      <c r="B459" s="1" t="s">
        <v>905</v>
      </c>
      <c r="C459" s="1" t="s">
        <v>1481</v>
      </c>
      <c r="D459" s="1" t="s">
        <v>606</v>
      </c>
    </row>
    <row r="460" spans="1:4">
      <c r="A460" s="1" t="s">
        <v>1471</v>
      </c>
      <c r="B460" s="1" t="s">
        <v>1482</v>
      </c>
      <c r="C460" s="1" t="s">
        <v>1483</v>
      </c>
      <c r="D460" s="1" t="s">
        <v>606</v>
      </c>
    </row>
    <row r="461" spans="1:4">
      <c r="A461" s="1" t="s">
        <v>1471</v>
      </c>
      <c r="B461" s="1" t="s">
        <v>1484</v>
      </c>
      <c r="C461" s="1" t="s">
        <v>1485</v>
      </c>
      <c r="D461" s="1" t="s">
        <v>606</v>
      </c>
    </row>
    <row r="462" spans="1:4">
      <c r="A462" s="1" t="s">
        <v>1471</v>
      </c>
      <c r="B462" s="1" t="s">
        <v>1486</v>
      </c>
      <c r="C462" s="1" t="s">
        <v>1487</v>
      </c>
      <c r="D462" s="1" t="s">
        <v>606</v>
      </c>
    </row>
    <row r="463" spans="1:4">
      <c r="A463" s="1" t="s">
        <v>1471</v>
      </c>
      <c r="B463" s="1" t="s">
        <v>1488</v>
      </c>
      <c r="C463" s="1" t="s">
        <v>1489</v>
      </c>
      <c r="D463" s="1" t="s">
        <v>606</v>
      </c>
    </row>
    <row r="464" spans="1:4">
      <c r="A464" s="1" t="s">
        <v>1471</v>
      </c>
      <c r="B464" s="1" t="s">
        <v>1471</v>
      </c>
      <c r="C464" s="1" t="s">
        <v>1472</v>
      </c>
      <c r="D464" s="1" t="s">
        <v>603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EGRUL">
    <tabColor rgb="FFFFCC99"/>
  </sheetPr>
  <dimension ref="B1:L33"/>
  <sheetViews>
    <sheetView showGridLines="0" showRowColHeaders="0" workbookViewId="0">
      <selection activeCell="N29" sqref="N29"/>
    </sheetView>
  </sheetViews>
  <sheetFormatPr defaultColWidth="9.140625" defaultRowHeight="12.75"/>
  <cols>
    <col min="1" max="16384" width="9.140625" style="220"/>
  </cols>
  <sheetData>
    <row r="1" spans="2:12"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2:12"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2:12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2:12"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2:12"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</row>
    <row r="6" spans="2:12"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</row>
    <row r="7" spans="2:12"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</row>
    <row r="8" spans="2:12"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</row>
    <row r="9" spans="2:12"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</row>
    <row r="10" spans="2:12"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</row>
    <row r="11" spans="2:12"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</row>
    <row r="12" spans="2:12"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</row>
    <row r="13" spans="2:12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</row>
    <row r="14" spans="2:12"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</row>
    <row r="15" spans="2:12"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</row>
    <row r="16" spans="2:12"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</row>
    <row r="17" spans="2:12"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</row>
    <row r="18" spans="2:12"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</row>
    <row r="19" spans="2:12"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</row>
    <row r="20" spans="2:12"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</row>
    <row r="21" spans="2:12"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</row>
    <row r="22" spans="2:12"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</row>
    <row r="23" spans="2:12"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</row>
    <row r="24" spans="2:12"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</row>
    <row r="25" spans="2:12"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</row>
    <row r="26" spans="2:12"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</row>
    <row r="27" spans="2:12"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</row>
    <row r="28" spans="2:12"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</row>
    <row r="29" spans="2:12"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</row>
    <row r="30" spans="2:12"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</row>
    <row r="31" spans="2:12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</row>
    <row r="32" spans="2:12"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</row>
    <row r="33" spans="2:12"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>
      <selection activeCell="L23" sqref="L23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85" workbookViewId="0"/>
  </sheetViews>
  <sheetFormatPr defaultColWidth="9.140625" defaultRowHeight="11.25"/>
  <cols>
    <col min="1" max="16384" width="9.140625" style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FindEGRUL">
    <tabColor indexed="47"/>
  </sheetPr>
  <dimension ref="A1"/>
  <sheetViews>
    <sheetView showGridLines="0" showRowColHeaders="0" workbookViewId="0">
      <selection activeCell="K19" sqref="K19"/>
    </sheetView>
  </sheetViews>
  <sheetFormatPr defaultColWidth="9.140625" defaultRowHeight="12.75"/>
  <cols>
    <col min="1" max="16384" width="9.140625" style="220"/>
  </cols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ColWidth="9.140625" defaultRowHeight="11.25"/>
  <cols>
    <col min="1" max="16384" width="9.140625" style="15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>
      <selection activeCell="K24" sqref="K24"/>
    </sheetView>
  </sheetViews>
  <sheetFormatPr defaultColWidth="9.140625" defaultRowHeight="1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>
      <selection activeCell="J28" sqref="J28"/>
    </sheetView>
  </sheetViews>
  <sheetFormatPr defaultColWidth="9.140625" defaultRowHeight="11.25"/>
  <cols>
    <col min="1" max="16384" width="9.140625" style="70"/>
  </cols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01">
    <tabColor indexed="31"/>
  </sheetPr>
  <dimension ref="A1:J60"/>
  <sheetViews>
    <sheetView showGridLines="0" topLeftCell="D31" zoomScaleNormal="100" workbookViewId="0">
      <selection activeCell="G13" sqref="G13"/>
    </sheetView>
  </sheetViews>
  <sheetFormatPr defaultColWidth="9.140625" defaultRowHeight="12.75"/>
  <cols>
    <col min="1" max="1" width="3.7109375" style="81" hidden="1" customWidth="1"/>
    <col min="2" max="2" width="3.7109375" style="82" hidden="1" customWidth="1"/>
    <col min="3" max="3" width="3.7109375" style="83" hidden="1" customWidth="1"/>
    <col min="4" max="4" width="2.7109375" style="84" customWidth="1"/>
    <col min="5" max="5" width="9.42578125" style="84" customWidth="1"/>
    <col min="6" max="6" width="33.7109375" style="84" customWidth="1"/>
    <col min="7" max="7" width="70.7109375" style="84" customWidth="1"/>
    <col min="8" max="8" width="4" style="85" bestFit="1" customWidth="1"/>
    <col min="9" max="9" width="9.140625" style="86" customWidth="1"/>
    <col min="10" max="16384" width="9.140625" style="84"/>
  </cols>
  <sheetData>
    <row r="1" spans="1:10" hidden="1"/>
    <row r="2" spans="1:10" hidden="1"/>
    <row r="3" spans="1:10" hidden="1"/>
    <row r="4" spans="1:10" hidden="1"/>
    <row r="5" spans="1:10" hidden="1"/>
    <row r="6" spans="1:10" hidden="1"/>
    <row r="7" spans="1:10" ht="12" customHeight="1">
      <c r="A7" s="87"/>
      <c r="E7" s="88"/>
      <c r="F7" s="88"/>
      <c r="G7" s="89" t="e">
        <f ca="1">version</f>
        <v>#NAME?</v>
      </c>
      <c r="H7" s="90"/>
    </row>
    <row r="8" spans="1:10" ht="26.25" customHeight="1">
      <c r="D8" s="91"/>
      <c r="E8" s="297" t="s">
        <v>192</v>
      </c>
      <c r="F8" s="297"/>
      <c r="G8" s="297"/>
      <c r="H8" s="91"/>
      <c r="I8" s="92"/>
      <c r="J8" s="86"/>
    </row>
    <row r="9" spans="1:10" ht="6.75" customHeight="1">
      <c r="D9" s="93"/>
      <c r="E9" s="93"/>
      <c r="F9" s="93"/>
      <c r="G9" s="93"/>
      <c r="H9" s="95"/>
      <c r="I9" s="92"/>
    </row>
    <row r="10" spans="1:10" ht="15" customHeight="1">
      <c r="D10" s="93"/>
      <c r="E10" s="93"/>
      <c r="F10" s="96" t="s">
        <v>142</v>
      </c>
      <c r="G10" s="97" t="s">
        <v>76</v>
      </c>
      <c r="H10" s="98"/>
      <c r="I10" s="92"/>
      <c r="J10" s="99"/>
    </row>
    <row r="11" spans="1:10" ht="12.75" customHeight="1">
      <c r="A11" s="100"/>
      <c r="D11" s="101"/>
      <c r="E11" s="101"/>
      <c r="F11" s="102"/>
      <c r="G11" s="103" t="s">
        <v>164</v>
      </c>
      <c r="H11" s="104"/>
      <c r="I11" s="105"/>
      <c r="J11" s="105"/>
    </row>
    <row r="12" spans="1:10" ht="15" customHeight="1">
      <c r="D12" s="101"/>
      <c r="E12" s="101"/>
      <c r="F12" s="96" t="s">
        <v>161</v>
      </c>
      <c r="G12" s="106">
        <v>2019</v>
      </c>
      <c r="H12" s="107"/>
      <c r="I12" s="105"/>
      <c r="J12" s="108"/>
    </row>
    <row r="13" spans="1:10" ht="15" customHeight="1">
      <c r="D13" s="101"/>
      <c r="E13" s="101"/>
      <c r="F13" s="96" t="s">
        <v>162</v>
      </c>
      <c r="G13" s="106" t="s">
        <v>118</v>
      </c>
      <c r="H13" s="109"/>
      <c r="I13" s="105"/>
      <c r="J13" s="108"/>
    </row>
    <row r="14" spans="1:10" ht="3" customHeight="1">
      <c r="D14" s="101"/>
      <c r="E14" s="101"/>
      <c r="F14" s="110"/>
      <c r="G14" s="111"/>
      <c r="H14" s="112"/>
      <c r="I14" s="113"/>
    </row>
    <row r="15" spans="1:10" ht="19.899999999999999" customHeight="1">
      <c r="C15" s="114"/>
      <c r="D15" s="101"/>
      <c r="E15" s="101"/>
      <c r="F15" s="96" t="s">
        <v>6</v>
      </c>
      <c r="G15" s="167" t="s">
        <v>1748</v>
      </c>
      <c r="H15" s="116"/>
      <c r="I15" s="177"/>
      <c r="J15" s="227" t="s">
        <v>1747</v>
      </c>
    </row>
    <row r="16" spans="1:10" ht="19.899999999999999" customHeight="1">
      <c r="D16" s="101"/>
      <c r="E16" s="101"/>
      <c r="F16" s="96" t="s">
        <v>104</v>
      </c>
      <c r="G16" s="115" t="s">
        <v>1749</v>
      </c>
      <c r="H16" s="117"/>
      <c r="I16" s="113"/>
    </row>
    <row r="17" spans="1:9" ht="19.899999999999999" customHeight="1">
      <c r="D17" s="101"/>
      <c r="E17" s="101"/>
      <c r="F17" s="96" t="s">
        <v>105</v>
      </c>
      <c r="G17" s="115" t="s">
        <v>1750</v>
      </c>
      <c r="H17" s="117"/>
      <c r="I17" s="113"/>
    </row>
    <row r="18" spans="1:9" ht="19.899999999999999" customHeight="1">
      <c r="D18" s="101"/>
      <c r="E18" s="101"/>
      <c r="F18" s="96" t="s">
        <v>108</v>
      </c>
      <c r="G18" s="115" t="s">
        <v>1557</v>
      </c>
      <c r="H18" s="117"/>
      <c r="I18" s="113"/>
    </row>
    <row r="19" spans="1:9" ht="3" customHeight="1">
      <c r="D19" s="101"/>
      <c r="E19" s="101"/>
      <c r="F19" s="101"/>
      <c r="G19" s="118"/>
      <c r="H19" s="104"/>
      <c r="I19" s="113"/>
    </row>
    <row r="20" spans="1:9" s="171" customFormat="1" ht="15" customHeight="1">
      <c r="A20" s="168"/>
      <c r="B20" s="169"/>
      <c r="C20" s="170"/>
      <c r="D20" s="183"/>
      <c r="E20" s="183"/>
      <c r="F20" s="187" t="s">
        <v>243</v>
      </c>
      <c r="G20" s="188" t="s">
        <v>244</v>
      </c>
      <c r="H20" s="189"/>
    </row>
    <row r="21" spans="1:9" s="171" customFormat="1" ht="24.75" hidden="1" customHeight="1">
      <c r="A21" s="168"/>
      <c r="B21" s="169"/>
      <c r="C21" s="170"/>
      <c r="D21" s="183"/>
      <c r="E21" s="183"/>
      <c r="F21" s="190" t="s">
        <v>245</v>
      </c>
      <c r="G21" s="191"/>
      <c r="H21" s="186"/>
    </row>
    <row r="22" spans="1:9" s="171" customFormat="1" ht="3" customHeight="1">
      <c r="A22" s="168"/>
      <c r="B22" s="169"/>
      <c r="C22" s="170"/>
      <c r="D22" s="183"/>
      <c r="E22" s="183"/>
      <c r="F22" s="184"/>
      <c r="G22" s="185"/>
      <c r="H22" s="186"/>
    </row>
    <row r="23" spans="1:9" s="171" customFormat="1" ht="15" customHeight="1">
      <c r="A23" s="168"/>
      <c r="B23" s="169"/>
      <c r="C23" s="170"/>
      <c r="D23" s="183"/>
      <c r="E23" s="183"/>
      <c r="F23" s="187" t="s">
        <v>246</v>
      </c>
      <c r="G23" s="192" t="s">
        <v>1906</v>
      </c>
      <c r="H23" s="189"/>
    </row>
    <row r="24" spans="1:9" s="171" customFormat="1" ht="3" customHeight="1">
      <c r="A24" s="168"/>
      <c r="B24" s="169"/>
      <c r="C24" s="170"/>
      <c r="D24" s="183"/>
      <c r="E24" s="183"/>
      <c r="F24" s="190"/>
      <c r="G24" s="185"/>
      <c r="H24" s="186"/>
    </row>
    <row r="25" spans="1:9" s="171" customFormat="1" ht="15" customHeight="1">
      <c r="A25" s="168"/>
      <c r="B25" s="169"/>
      <c r="C25" s="170"/>
      <c r="D25" s="183"/>
      <c r="E25" s="183"/>
      <c r="F25" s="187" t="s">
        <v>247</v>
      </c>
      <c r="G25" s="192" t="s">
        <v>1907</v>
      </c>
      <c r="H25" s="189"/>
    </row>
    <row r="26" spans="1:9" s="171" customFormat="1" ht="3" customHeight="1">
      <c r="A26" s="168"/>
      <c r="B26" s="169"/>
      <c r="C26" s="170"/>
      <c r="D26" s="183"/>
      <c r="E26" s="183"/>
      <c r="F26" s="190"/>
      <c r="G26" s="185"/>
      <c r="H26" s="186"/>
    </row>
    <row r="27" spans="1:9" ht="19.899999999999999" customHeight="1">
      <c r="D27" s="101"/>
      <c r="E27" s="101"/>
      <c r="F27" s="96" t="s">
        <v>133</v>
      </c>
      <c r="G27" s="119" t="s">
        <v>1135</v>
      </c>
      <c r="H27" s="117"/>
      <c r="I27" s="113"/>
    </row>
    <row r="28" spans="1:9" ht="19.899999999999999" customHeight="1">
      <c r="D28" s="101"/>
      <c r="E28" s="101"/>
      <c r="F28" s="96" t="s">
        <v>134</v>
      </c>
      <c r="G28" s="119" t="s">
        <v>1160</v>
      </c>
      <c r="H28" s="117"/>
      <c r="I28" s="113"/>
    </row>
    <row r="29" spans="1:9" ht="19.899999999999999" customHeight="1">
      <c r="D29" s="101"/>
      <c r="E29" s="101"/>
      <c r="F29" s="96" t="s">
        <v>135</v>
      </c>
      <c r="G29" s="201" t="s">
        <v>1161</v>
      </c>
      <c r="H29" s="117"/>
      <c r="I29" s="113"/>
    </row>
    <row r="30" spans="1:9" s="171" customFormat="1" ht="3" customHeight="1">
      <c r="A30" s="168"/>
      <c r="B30" s="169"/>
      <c r="C30" s="170"/>
      <c r="D30" s="183"/>
      <c r="E30" s="183"/>
      <c r="F30" s="190"/>
      <c r="G30" s="185"/>
      <c r="H30" s="186"/>
    </row>
    <row r="31" spans="1:9" s="171" customFormat="1" ht="15" customHeight="1">
      <c r="A31" s="168"/>
      <c r="B31" s="169"/>
      <c r="C31" s="170"/>
      <c r="D31" s="183"/>
      <c r="E31" s="183"/>
      <c r="F31" s="187" t="s">
        <v>403</v>
      </c>
      <c r="G31" s="219" t="s">
        <v>229</v>
      </c>
      <c r="H31" s="189"/>
    </row>
    <row r="32" spans="1:9" s="171" customFormat="1" ht="3" customHeight="1">
      <c r="A32" s="168"/>
      <c r="B32" s="169"/>
      <c r="C32" s="170"/>
      <c r="D32" s="183"/>
      <c r="E32" s="183"/>
      <c r="F32" s="190"/>
      <c r="G32" s="185"/>
      <c r="H32" s="186"/>
    </row>
    <row r="33" spans="1:9" s="171" customFormat="1" ht="15" customHeight="1">
      <c r="A33" s="168"/>
      <c r="B33" s="169"/>
      <c r="C33" s="170"/>
      <c r="D33" s="183"/>
      <c r="E33" s="183"/>
      <c r="F33" s="187" t="s">
        <v>404</v>
      </c>
      <c r="G33" s="219" t="s">
        <v>229</v>
      </c>
      <c r="H33" s="189"/>
    </row>
    <row r="34" spans="1:9">
      <c r="D34" s="101"/>
      <c r="E34" s="101"/>
      <c r="F34" s="96"/>
      <c r="G34" s="120" t="s">
        <v>136</v>
      </c>
      <c r="H34" s="104"/>
      <c r="I34" s="113"/>
    </row>
    <row r="35" spans="1:9" ht="21" customHeight="1">
      <c r="A35" s="121"/>
      <c r="D35" s="93"/>
      <c r="E35" s="93"/>
      <c r="F35" s="96" t="s">
        <v>137</v>
      </c>
      <c r="G35" s="264" t="s">
        <v>1908</v>
      </c>
      <c r="H35" s="117"/>
      <c r="I35" s="92"/>
    </row>
    <row r="36" spans="1:9" ht="25.9" customHeight="1">
      <c r="A36" s="121"/>
      <c r="D36" s="93"/>
      <c r="E36" s="93"/>
      <c r="F36" s="96" t="s">
        <v>138</v>
      </c>
      <c r="G36" s="264" t="s">
        <v>1908</v>
      </c>
      <c r="H36" s="117"/>
      <c r="I36" s="92"/>
    </row>
    <row r="37" spans="1:9" ht="20.45" customHeight="1">
      <c r="A37" s="121"/>
      <c r="D37" s="93"/>
      <c r="E37" s="93"/>
      <c r="F37" s="96"/>
      <c r="G37" s="120" t="s">
        <v>139</v>
      </c>
      <c r="H37" s="104"/>
      <c r="I37" s="92"/>
    </row>
    <row r="38" spans="1:9" ht="15" customHeight="1">
      <c r="A38" s="121"/>
      <c r="D38" s="93"/>
      <c r="E38" s="93"/>
      <c r="F38" s="122" t="s">
        <v>143</v>
      </c>
      <c r="G38" s="264" t="s">
        <v>1909</v>
      </c>
      <c r="H38" s="117"/>
      <c r="I38" s="92"/>
    </row>
    <row r="39" spans="1:9" ht="15" customHeight="1">
      <c r="A39" s="121"/>
      <c r="D39" s="93"/>
      <c r="E39" s="93"/>
      <c r="F39" s="122" t="s">
        <v>144</v>
      </c>
      <c r="G39" s="265" t="s">
        <v>1910</v>
      </c>
      <c r="H39" s="117"/>
      <c r="I39" s="92"/>
    </row>
    <row r="40" spans="1:9">
      <c r="A40" s="121"/>
      <c r="D40" s="93"/>
      <c r="E40" s="93"/>
      <c r="F40" s="96"/>
      <c r="G40" s="120" t="s">
        <v>140</v>
      </c>
      <c r="H40" s="104"/>
      <c r="I40" s="92"/>
    </row>
    <row r="41" spans="1:9" ht="15" customHeight="1">
      <c r="A41" s="121"/>
      <c r="D41" s="93"/>
      <c r="E41" s="93"/>
      <c r="F41" s="122" t="s">
        <v>143</v>
      </c>
      <c r="G41" s="264" t="s">
        <v>1911</v>
      </c>
      <c r="H41" s="117"/>
      <c r="I41" s="92"/>
    </row>
    <row r="42" spans="1:9" ht="15" customHeight="1">
      <c r="A42" s="121"/>
      <c r="D42" s="93"/>
      <c r="E42" s="93"/>
      <c r="F42" s="122" t="s">
        <v>144</v>
      </c>
      <c r="G42" s="265" t="s">
        <v>1912</v>
      </c>
      <c r="H42" s="117"/>
      <c r="I42" s="92"/>
    </row>
    <row r="43" spans="1:9" ht="12.75" customHeight="1">
      <c r="A43" s="121"/>
      <c r="D43" s="93"/>
      <c r="E43" s="93"/>
      <c r="F43" s="96"/>
      <c r="G43" s="120" t="s">
        <v>141</v>
      </c>
      <c r="H43" s="104"/>
      <c r="I43" s="92"/>
    </row>
    <row r="44" spans="1:9" ht="15" customHeight="1">
      <c r="A44" s="121"/>
      <c r="B44" s="123"/>
      <c r="D44" s="110"/>
      <c r="E44" s="110"/>
      <c r="F44" s="122" t="s">
        <v>143</v>
      </c>
      <c r="G44" s="264" t="s">
        <v>1913</v>
      </c>
      <c r="H44" s="117"/>
      <c r="I44" s="124"/>
    </row>
    <row r="45" spans="1:9" ht="15" customHeight="1">
      <c r="A45" s="121"/>
      <c r="B45" s="123"/>
      <c r="D45" s="110"/>
      <c r="E45" s="110"/>
      <c r="F45" s="122" t="s">
        <v>106</v>
      </c>
      <c r="G45" s="264" t="s">
        <v>1914</v>
      </c>
      <c r="H45" s="117"/>
      <c r="I45" s="124"/>
    </row>
    <row r="46" spans="1:9" ht="15" customHeight="1">
      <c r="A46" s="121"/>
      <c r="B46" s="123"/>
      <c r="D46" s="110"/>
      <c r="E46" s="110"/>
      <c r="F46" s="122" t="s">
        <v>144</v>
      </c>
      <c r="G46" s="265" t="s">
        <v>1910</v>
      </c>
      <c r="H46" s="117"/>
      <c r="I46" s="124"/>
    </row>
    <row r="47" spans="1:9" ht="15" customHeight="1">
      <c r="A47" s="121"/>
      <c r="B47" s="123"/>
      <c r="D47" s="110"/>
      <c r="E47" s="110"/>
      <c r="F47" s="122" t="s">
        <v>145</v>
      </c>
      <c r="G47" s="264" t="s">
        <v>1915</v>
      </c>
      <c r="H47" s="117"/>
      <c r="I47" s="124"/>
    </row>
    <row r="48" spans="1:9" s="171" customFormat="1" ht="3" hidden="1" customHeight="1">
      <c r="A48" s="168"/>
      <c r="B48" s="169"/>
      <c r="C48" s="170"/>
      <c r="D48" s="183"/>
      <c r="E48" s="183"/>
      <c r="F48" s="184"/>
      <c r="G48" s="185"/>
      <c r="H48" s="186"/>
    </row>
    <row r="49" spans="1:9" s="171" customFormat="1" ht="21" hidden="1" customHeight="1">
      <c r="A49" s="193"/>
      <c r="B49" s="194"/>
      <c r="C49" s="170"/>
      <c r="D49" s="195"/>
      <c r="E49" s="195"/>
      <c r="F49" s="196" t="s">
        <v>248</v>
      </c>
      <c r="G49" s="197" t="s">
        <v>249</v>
      </c>
      <c r="H49" s="186"/>
    </row>
    <row r="50" spans="1:9">
      <c r="D50" s="93"/>
      <c r="E50" s="93"/>
      <c r="F50" s="93"/>
      <c r="G50" s="94"/>
      <c r="H50" s="125"/>
      <c r="I50" s="92"/>
    </row>
    <row r="55" spans="1:9" ht="11.25" customHeight="1"/>
    <row r="56" spans="1:9" s="171" customFormat="1">
      <c r="A56" s="168"/>
      <c r="B56" s="169"/>
      <c r="C56" s="170"/>
      <c r="E56" s="172" t="s">
        <v>1941</v>
      </c>
      <c r="F56" s="172"/>
      <c r="G56" s="173"/>
      <c r="H56" s="174"/>
    </row>
    <row r="57" spans="1:9" s="171" customFormat="1">
      <c r="A57" s="168"/>
      <c r="B57" s="169"/>
      <c r="C57" s="170"/>
      <c r="E57" s="175" t="s">
        <v>1958</v>
      </c>
      <c r="F57" s="175"/>
      <c r="G57" s="176"/>
      <c r="H57" s="174"/>
    </row>
    <row r="58" spans="1:9" ht="6" customHeight="1"/>
    <row r="59" spans="1:9" s="171" customFormat="1" ht="19.5" hidden="1" customHeight="1">
      <c r="A59" s="168"/>
      <c r="B59" s="169"/>
      <c r="C59" s="170"/>
      <c r="F59" s="198" t="s">
        <v>219</v>
      </c>
      <c r="G59" s="179" t="s">
        <v>229</v>
      </c>
      <c r="H59" s="174"/>
    </row>
    <row r="60" spans="1:9" s="171" customFormat="1" ht="19.5" hidden="1" customHeight="1">
      <c r="A60" s="168"/>
      <c r="B60" s="169"/>
      <c r="C60" s="170"/>
      <c r="F60" s="198" t="s">
        <v>220</v>
      </c>
      <c r="G60" s="159"/>
      <c r="H60" s="174"/>
    </row>
  </sheetData>
  <sheetProtection password="9154" sheet="1" objects="1" scenarios="1" formatColumns="0" formatRows="0" autoFilter="0"/>
  <dataConsolidate leftLabels="1"/>
  <mergeCells count="1">
    <mergeCell ref="E8:G8"/>
  </mergeCells>
  <phoneticPr fontId="0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G38:G39 G35:G36 G41:G42 G44:G47 G49">
      <formula1>900</formula1>
    </dataValidation>
    <dataValidation type="textLength" operator="equal" allowBlank="1" showInputMessage="1" showErrorMessage="1" sqref="G26 G24 G30 G32">
      <formula1>9</formula1>
    </dataValidation>
    <dataValidation operator="equal" allowBlank="1" showInputMessage="1" showErrorMessage="1" sqref="G19 G22 G48"/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2">
      <formula1>YEAR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3">
      <formula1>MONTH</formula1>
    </dataValidation>
    <dataValidation type="list" allowBlank="1" showInputMessage="1" showErrorMessage="1" sqref="G27">
      <formula1>MR_LIST</formula1>
    </dataValidation>
    <dataValidation allowBlank="1" errorTitle="Ошибка" error="Необходимо выбрать значение из списка!" promptTitle="Ввод" prompt="Необходимо выбрать значение из списка" sqref="G59"/>
    <dataValidation allowBlank="1" showInputMessage="1" promptTitle="Ввод" prompt="Для выбора организации необходимо два раза нажать левую клавишу мыши!" sqref="G15"/>
    <dataValidation allowBlank="1" showInputMessage="1" promptTitle="Ввод" prompt="Необходимо указать ОКАТО территории оказания услуг" sqref="G25"/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20">
      <formula1>type_report</formula1>
    </dataValidation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31 G33">
      <formula1>DaNet</formula1>
    </dataValidation>
    <dataValidation type="list" showInputMessage="1" showErrorMessage="1" errorTitle="Внимание" error="Выберите Муниципальное образование из списка" sqref="G28">
      <formula1>MO_LIST_39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BY180"/>
  <sheetViews>
    <sheetView showGridLines="0" topLeftCell="C7" zoomScaleNormal="100" workbookViewId="0">
      <pane xSplit="4" ySplit="6" topLeftCell="G13" activePane="bottomRight" state="frozen"/>
      <selection activeCell="C7" sqref="C7"/>
      <selection pane="topRight" activeCell="G7" sqref="G7"/>
      <selection pane="bottomLeft" activeCell="C13" sqref="C13"/>
      <selection pane="bottomRight" activeCell="K145" sqref="K145"/>
    </sheetView>
  </sheetViews>
  <sheetFormatPr defaultColWidth="9.140625" defaultRowHeight="11.25"/>
  <cols>
    <col min="1" max="2" width="9.140625" style="26" hidden="1" customWidth="1"/>
    <col min="3" max="3" width="4.140625" style="26" customWidth="1"/>
    <col min="4" max="4" width="9.140625" style="26" customWidth="1"/>
    <col min="5" max="5" width="89.85546875" style="26" customWidth="1"/>
    <col min="6" max="6" width="6.7109375" style="26" customWidth="1"/>
    <col min="7" max="11" width="15.7109375" style="26" customWidth="1"/>
    <col min="12" max="12" width="6.7109375" style="26" customWidth="1"/>
    <col min="13" max="16" width="15.7109375" style="26" customWidth="1"/>
    <col min="17" max="35" width="11.7109375" style="26" customWidth="1"/>
    <col min="36" max="16384" width="9.140625" style="26"/>
  </cols>
  <sheetData>
    <row r="1" spans="1:77" hidden="1">
      <c r="S1" s="216"/>
      <c r="T1" s="216"/>
      <c r="U1" s="216"/>
      <c r="V1" s="216"/>
      <c r="Y1" s="216"/>
      <c r="AN1" s="216"/>
      <c r="AO1" s="216"/>
      <c r="AP1" s="216"/>
      <c r="BC1" s="216"/>
      <c r="BD1" s="216"/>
      <c r="BF1" s="216"/>
      <c r="BI1" s="216"/>
      <c r="BJ1" s="216"/>
      <c r="BX1" s="216"/>
      <c r="BY1" s="216"/>
    </row>
    <row r="2" spans="1:77" hidden="1"/>
    <row r="3" spans="1:77" hidden="1"/>
    <row r="4" spans="1:77" hidden="1">
      <c r="A4" s="59"/>
      <c r="F4" s="60"/>
      <c r="G4" s="60"/>
      <c r="H4" s="60"/>
      <c r="I4" s="60"/>
      <c r="J4" s="60"/>
      <c r="K4" s="60"/>
      <c r="M4" s="60"/>
      <c r="N4" s="60"/>
      <c r="O4" s="60"/>
      <c r="P4" s="60"/>
      <c r="Q4" s="60"/>
    </row>
    <row r="5" spans="1:77" hidden="1">
      <c r="A5" s="61"/>
      <c r="F5" s="26" t="s">
        <v>181</v>
      </c>
      <c r="G5" s="26" t="s">
        <v>182</v>
      </c>
      <c r="H5" s="26" t="s">
        <v>183</v>
      </c>
      <c r="I5" s="26" t="s">
        <v>184</v>
      </c>
      <c r="J5" s="26" t="s">
        <v>185</v>
      </c>
      <c r="K5" s="26" t="s">
        <v>186</v>
      </c>
      <c r="L5" s="26" t="s">
        <v>187</v>
      </c>
      <c r="M5" s="26" t="s">
        <v>188</v>
      </c>
      <c r="N5" s="26" t="s">
        <v>188</v>
      </c>
      <c r="O5" s="26" t="s">
        <v>189</v>
      </c>
      <c r="P5" s="26" t="s">
        <v>190</v>
      </c>
      <c r="Q5" s="26" t="s">
        <v>191</v>
      </c>
    </row>
    <row r="6" spans="1:77" hidden="1">
      <c r="A6" s="61"/>
    </row>
    <row r="7" spans="1:77" ht="12" customHeight="1">
      <c r="A7" s="61"/>
      <c r="D7" s="58"/>
      <c r="E7" s="58"/>
      <c r="F7" s="58"/>
      <c r="G7" s="58"/>
      <c r="H7" s="58"/>
      <c r="I7" s="58"/>
      <c r="J7" s="58"/>
      <c r="K7" s="62"/>
      <c r="Q7" s="27"/>
    </row>
    <row r="8" spans="1:77" ht="22.5" customHeight="1">
      <c r="A8" s="61"/>
      <c r="D8" s="298" t="s">
        <v>192</v>
      </c>
      <c r="E8" s="298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77">
      <c r="A9" s="61"/>
      <c r="D9" s="261" t="str">
        <f>IF(org="","Не определено",org)</f>
        <v>ООО "ПримЭнерго"</v>
      </c>
      <c r="E9" s="261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77" ht="12" customHeight="1">
      <c r="D10" s="72"/>
      <c r="E10" s="72"/>
      <c r="F10" s="58"/>
      <c r="G10" s="58"/>
      <c r="H10" s="58"/>
      <c r="I10" s="58"/>
      <c r="K10" s="246" t="s">
        <v>155</v>
      </c>
    </row>
    <row r="11" spans="1:77" ht="15" customHeight="1">
      <c r="C11" s="58"/>
      <c r="D11" s="299" t="s">
        <v>176</v>
      </c>
      <c r="E11" s="304" t="s">
        <v>193</v>
      </c>
      <c r="F11" s="304" t="s">
        <v>156</v>
      </c>
      <c r="G11" s="304" t="s">
        <v>194</v>
      </c>
      <c r="H11" s="304" t="s">
        <v>195</v>
      </c>
      <c r="I11" s="304"/>
      <c r="J11" s="304"/>
      <c r="K11" s="306"/>
      <c r="L11" s="73"/>
    </row>
    <row r="12" spans="1:77" ht="15" customHeight="1">
      <c r="C12" s="58"/>
      <c r="D12" s="300"/>
      <c r="E12" s="305"/>
      <c r="F12" s="305"/>
      <c r="G12" s="305"/>
      <c r="H12" s="242" t="s">
        <v>157</v>
      </c>
      <c r="I12" s="242" t="s">
        <v>158</v>
      </c>
      <c r="J12" s="242" t="s">
        <v>159</v>
      </c>
      <c r="K12" s="243" t="s">
        <v>160</v>
      </c>
      <c r="L12" s="73"/>
    </row>
    <row r="13" spans="1:77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77" s="63" customFormat="1" ht="15" customHeight="1">
      <c r="C14" s="74"/>
      <c r="D14" s="301" t="s">
        <v>265</v>
      </c>
      <c r="E14" s="302"/>
      <c r="F14" s="302"/>
      <c r="G14" s="302"/>
      <c r="H14" s="302"/>
      <c r="I14" s="302"/>
      <c r="J14" s="302"/>
      <c r="K14" s="303"/>
      <c r="L14" s="75"/>
    </row>
    <row r="15" spans="1:77" s="63" customFormat="1" ht="15" customHeight="1">
      <c r="C15" s="74"/>
      <c r="D15" s="249" t="s">
        <v>441</v>
      </c>
      <c r="E15" s="230" t="s">
        <v>569</v>
      </c>
      <c r="F15" s="76">
        <v>10</v>
      </c>
      <c r="G15" s="232">
        <f>SUM(H15:K15)</f>
        <v>1255.162</v>
      </c>
      <c r="H15" s="232">
        <f>H16+H17+H20+H23</f>
        <v>0</v>
      </c>
      <c r="I15" s="232">
        <f>I16+I17+I20+I23</f>
        <v>0</v>
      </c>
      <c r="J15" s="232">
        <f>J16+J17+J20+J23</f>
        <v>1255.162</v>
      </c>
      <c r="K15" s="232">
        <f>K16+K17+K20+K23</f>
        <v>0</v>
      </c>
      <c r="L15" s="75"/>
      <c r="M15" s="152"/>
      <c r="P15" s="258">
        <v>10</v>
      </c>
    </row>
    <row r="16" spans="1:77" s="63" customFormat="1" ht="15" customHeight="1">
      <c r="C16" s="74"/>
      <c r="D16" s="249" t="s">
        <v>442</v>
      </c>
      <c r="E16" s="203" t="s">
        <v>275</v>
      </c>
      <c r="F16" s="76">
        <v>20</v>
      </c>
      <c r="G16" s="232">
        <f t="shared" ref="G16:G131" si="0">SUM(H16:K16)</f>
        <v>0</v>
      </c>
      <c r="H16" s="233"/>
      <c r="I16" s="233"/>
      <c r="J16" s="233"/>
      <c r="K16" s="233"/>
      <c r="L16" s="75"/>
      <c r="M16" s="152"/>
      <c r="P16" s="258">
        <v>20</v>
      </c>
    </row>
    <row r="17" spans="3:16" s="63" customFormat="1" ht="15" customHeight="1">
      <c r="C17" s="74"/>
      <c r="D17" s="249" t="s">
        <v>443</v>
      </c>
      <c r="E17" s="204" t="s">
        <v>570</v>
      </c>
      <c r="F17" s="76">
        <v>30</v>
      </c>
      <c r="G17" s="232">
        <f t="shared" si="0"/>
        <v>0</v>
      </c>
      <c r="H17" s="232">
        <f>SUM(H18:H19)</f>
        <v>0</v>
      </c>
      <c r="I17" s="232">
        <f>SUM(I18:I19)</f>
        <v>0</v>
      </c>
      <c r="J17" s="232">
        <f>SUM(J18:J19)</f>
        <v>0</v>
      </c>
      <c r="K17" s="232">
        <f>SUM(K18:K19)</f>
        <v>0</v>
      </c>
      <c r="L17" s="75"/>
      <c r="M17" s="152"/>
      <c r="P17" s="258">
        <v>30</v>
      </c>
    </row>
    <row r="18" spans="3:16" s="63" customFormat="1" ht="12.75" hidden="1">
      <c r="C18" s="74"/>
      <c r="D18" s="256" t="s">
        <v>551</v>
      </c>
      <c r="E18" s="255"/>
      <c r="F18" s="224" t="s">
        <v>401</v>
      </c>
      <c r="G18" s="212"/>
      <c r="H18" s="212"/>
      <c r="I18" s="212"/>
      <c r="J18" s="212"/>
      <c r="K18" s="212"/>
      <c r="L18" s="75"/>
      <c r="M18" s="152"/>
      <c r="P18" s="258"/>
    </row>
    <row r="19" spans="3:16" s="63" customFormat="1" ht="15" customHeight="1">
      <c r="C19" s="74"/>
      <c r="D19" s="251"/>
      <c r="E19" s="247" t="s">
        <v>399</v>
      </c>
      <c r="F19" s="210"/>
      <c r="G19" s="210"/>
      <c r="H19" s="210"/>
      <c r="I19" s="210"/>
      <c r="J19" s="210"/>
      <c r="K19" s="211"/>
      <c r="L19" s="75"/>
      <c r="M19" s="152"/>
      <c r="P19" s="259"/>
    </row>
    <row r="20" spans="3:16" s="63" customFormat="1" ht="15" customHeight="1">
      <c r="C20" s="74"/>
      <c r="D20" s="249" t="s">
        <v>444</v>
      </c>
      <c r="E20" s="204" t="s">
        <v>571</v>
      </c>
      <c r="F20" s="205" t="s">
        <v>276</v>
      </c>
      <c r="G20" s="232">
        <f t="shared" si="0"/>
        <v>0</v>
      </c>
      <c r="H20" s="232">
        <f>SUM(H21:H22)</f>
        <v>0</v>
      </c>
      <c r="I20" s="232">
        <f>SUM(I21:I22)</f>
        <v>0</v>
      </c>
      <c r="J20" s="232">
        <f>SUM(J21:J22)</f>
        <v>0</v>
      </c>
      <c r="K20" s="232">
        <f>SUM(K21:K22)</f>
        <v>0</v>
      </c>
      <c r="L20" s="75"/>
      <c r="M20" s="152"/>
      <c r="P20" s="259"/>
    </row>
    <row r="21" spans="3:16" s="63" customFormat="1" ht="12.75" hidden="1">
      <c r="C21" s="74"/>
      <c r="D21" s="256" t="s">
        <v>552</v>
      </c>
      <c r="E21" s="255"/>
      <c r="F21" s="224" t="s">
        <v>276</v>
      </c>
      <c r="G21" s="212"/>
      <c r="H21" s="212"/>
      <c r="I21" s="212"/>
      <c r="J21" s="212"/>
      <c r="K21" s="212"/>
      <c r="L21" s="75"/>
      <c r="M21" s="152"/>
      <c r="P21" s="258"/>
    </row>
    <row r="22" spans="3:16" s="63" customFormat="1" ht="15" customHeight="1">
      <c r="C22" s="74"/>
      <c r="D22" s="251"/>
      <c r="E22" s="247" t="s">
        <v>399</v>
      </c>
      <c r="F22" s="210"/>
      <c r="G22" s="210"/>
      <c r="H22" s="210"/>
      <c r="I22" s="210"/>
      <c r="J22" s="210"/>
      <c r="K22" s="211"/>
      <c r="L22" s="75"/>
      <c r="M22" s="152"/>
      <c r="P22" s="259"/>
    </row>
    <row r="23" spans="3:16" s="63" customFormat="1" ht="15" customHeight="1">
      <c r="C23" s="74"/>
      <c r="D23" s="249" t="s">
        <v>445</v>
      </c>
      <c r="E23" s="204" t="s">
        <v>572</v>
      </c>
      <c r="F23" s="205" t="s">
        <v>277</v>
      </c>
      <c r="G23" s="232">
        <f t="shared" si="0"/>
        <v>1255.162</v>
      </c>
      <c r="H23" s="232">
        <f>SUM(H24:H26)</f>
        <v>0</v>
      </c>
      <c r="I23" s="232">
        <f>SUM(I24:I26)</f>
        <v>0</v>
      </c>
      <c r="J23" s="232">
        <f>SUM(J24:J26)</f>
        <v>1255.162</v>
      </c>
      <c r="K23" s="232">
        <f>SUM(K24:K26)</f>
        <v>0</v>
      </c>
      <c r="L23" s="75"/>
      <c r="M23" s="152"/>
      <c r="P23" s="258">
        <v>40</v>
      </c>
    </row>
    <row r="24" spans="3:16" s="63" customFormat="1" ht="12.75" hidden="1">
      <c r="C24" s="74"/>
      <c r="D24" s="256" t="s">
        <v>553</v>
      </c>
      <c r="E24" s="255"/>
      <c r="F24" s="224" t="s">
        <v>277</v>
      </c>
      <c r="G24" s="212"/>
      <c r="H24" s="212"/>
      <c r="I24" s="212"/>
      <c r="J24" s="212"/>
      <c r="K24" s="212"/>
      <c r="L24" s="75"/>
      <c r="M24" s="152"/>
      <c r="P24" s="258"/>
    </row>
    <row r="25" spans="3:16" s="63" customFormat="1" ht="15" customHeight="1">
      <c r="C25" s="267" t="s">
        <v>0</v>
      </c>
      <c r="D25" s="257" t="s">
        <v>1918</v>
      </c>
      <c r="E25" s="222" t="s">
        <v>1903</v>
      </c>
      <c r="F25" s="218">
        <v>431</v>
      </c>
      <c r="G25" s="238">
        <f>SUM(H25:K25)</f>
        <v>1255.162</v>
      </c>
      <c r="H25" s="239"/>
      <c r="I25" s="239"/>
      <c r="J25" s="239">
        <v>1255.162</v>
      </c>
      <c r="K25" s="240"/>
      <c r="L25" s="75"/>
      <c r="M25" s="225" t="s">
        <v>1904</v>
      </c>
      <c r="N25" s="226" t="s">
        <v>1905</v>
      </c>
      <c r="O25" s="226" t="s">
        <v>1902</v>
      </c>
    </row>
    <row r="26" spans="3:16" s="63" customFormat="1" ht="15" customHeight="1">
      <c r="C26" s="74"/>
      <c r="D26" s="251"/>
      <c r="E26" s="247" t="s">
        <v>399</v>
      </c>
      <c r="F26" s="210"/>
      <c r="G26" s="210"/>
      <c r="H26" s="210"/>
      <c r="I26" s="210"/>
      <c r="J26" s="210"/>
      <c r="K26" s="211"/>
      <c r="L26" s="75"/>
      <c r="M26" s="152"/>
      <c r="P26" s="258"/>
    </row>
    <row r="27" spans="3:16" s="63" customFormat="1" ht="15" customHeight="1">
      <c r="C27" s="74"/>
      <c r="D27" s="249" t="s">
        <v>446</v>
      </c>
      <c r="E27" s="230" t="s">
        <v>196</v>
      </c>
      <c r="F27" s="205" t="s">
        <v>278</v>
      </c>
      <c r="G27" s="232">
        <f t="shared" si="0"/>
        <v>416.69600000000003</v>
      </c>
      <c r="H27" s="232">
        <f>H29+H30+H31</f>
        <v>0</v>
      </c>
      <c r="I27" s="232">
        <f>I28+I30+I31</f>
        <v>0</v>
      </c>
      <c r="J27" s="232">
        <f>J28+J29+J31</f>
        <v>0</v>
      </c>
      <c r="K27" s="232">
        <f>K28+K29+K30</f>
        <v>416.69600000000003</v>
      </c>
      <c r="L27" s="75"/>
      <c r="M27" s="152"/>
      <c r="P27" s="258">
        <v>50</v>
      </c>
    </row>
    <row r="28" spans="3:16" s="63" customFormat="1" ht="15" customHeight="1">
      <c r="C28" s="74"/>
      <c r="D28" s="249" t="s">
        <v>447</v>
      </c>
      <c r="E28" s="203" t="s">
        <v>157</v>
      </c>
      <c r="F28" s="205" t="s">
        <v>279</v>
      </c>
      <c r="G28" s="232">
        <f t="shared" si="0"/>
        <v>0</v>
      </c>
      <c r="H28" s="207"/>
      <c r="I28" s="233"/>
      <c r="J28" s="233"/>
      <c r="K28" s="233"/>
      <c r="L28" s="75"/>
      <c r="M28" s="152"/>
      <c r="P28" s="258">
        <v>60</v>
      </c>
    </row>
    <row r="29" spans="3:16" s="63" customFormat="1" ht="15" customHeight="1">
      <c r="C29" s="74"/>
      <c r="D29" s="249" t="s">
        <v>448</v>
      </c>
      <c r="E29" s="203" t="s">
        <v>158</v>
      </c>
      <c r="F29" s="205" t="s">
        <v>280</v>
      </c>
      <c r="G29" s="232">
        <f t="shared" si="0"/>
        <v>0</v>
      </c>
      <c r="H29" s="233"/>
      <c r="I29" s="207"/>
      <c r="J29" s="233"/>
      <c r="K29" s="233"/>
      <c r="L29" s="75"/>
      <c r="M29" s="152"/>
      <c r="P29" s="258">
        <v>70</v>
      </c>
    </row>
    <row r="30" spans="3:16" s="63" customFormat="1" ht="15" customHeight="1">
      <c r="C30" s="74"/>
      <c r="D30" s="249" t="s">
        <v>449</v>
      </c>
      <c r="E30" s="203" t="s">
        <v>159</v>
      </c>
      <c r="F30" s="205" t="s">
        <v>281</v>
      </c>
      <c r="G30" s="232">
        <f t="shared" si="0"/>
        <v>416.69600000000003</v>
      </c>
      <c r="H30" s="233"/>
      <c r="I30" s="233"/>
      <c r="J30" s="207"/>
      <c r="K30" s="233">
        <v>416.69600000000003</v>
      </c>
      <c r="L30" s="75"/>
      <c r="M30" s="152"/>
      <c r="P30" s="258">
        <v>80</v>
      </c>
    </row>
    <row r="31" spans="3:16" s="63" customFormat="1" ht="15" customHeight="1">
      <c r="C31" s="74"/>
      <c r="D31" s="249" t="s">
        <v>450</v>
      </c>
      <c r="E31" s="203" t="s">
        <v>197</v>
      </c>
      <c r="F31" s="205" t="s">
        <v>282</v>
      </c>
      <c r="G31" s="232">
        <f t="shared" si="0"/>
        <v>0</v>
      </c>
      <c r="H31" s="233"/>
      <c r="I31" s="233"/>
      <c r="J31" s="233"/>
      <c r="K31" s="207"/>
      <c r="L31" s="75"/>
      <c r="M31" s="152"/>
      <c r="P31" s="258">
        <v>90</v>
      </c>
    </row>
    <row r="32" spans="3:16" s="63" customFormat="1" ht="15" customHeight="1">
      <c r="C32" s="74"/>
      <c r="D32" s="249" t="s">
        <v>451</v>
      </c>
      <c r="E32" s="231" t="s">
        <v>200</v>
      </c>
      <c r="F32" s="205" t="s">
        <v>283</v>
      </c>
      <c r="G32" s="232">
        <f t="shared" si="0"/>
        <v>0</v>
      </c>
      <c r="H32" s="233"/>
      <c r="I32" s="233"/>
      <c r="J32" s="233"/>
      <c r="K32" s="233"/>
      <c r="L32" s="75"/>
      <c r="M32" s="152"/>
      <c r="P32" s="258"/>
    </row>
    <row r="33" spans="3:16" s="63" customFormat="1" ht="15" customHeight="1">
      <c r="C33" s="74"/>
      <c r="D33" s="249" t="s">
        <v>452</v>
      </c>
      <c r="E33" s="230" t="s">
        <v>573</v>
      </c>
      <c r="F33" s="252" t="s">
        <v>284</v>
      </c>
      <c r="G33" s="232">
        <f t="shared" si="0"/>
        <v>1117.3440000000001</v>
      </c>
      <c r="H33" s="232">
        <f>H34+H36+H39+H42</f>
        <v>0</v>
      </c>
      <c r="I33" s="232">
        <f>I34+I36+I39+I42</f>
        <v>0</v>
      </c>
      <c r="J33" s="232">
        <f>J34+J36+J39+J42</f>
        <v>700.64800000000002</v>
      </c>
      <c r="K33" s="232">
        <f>K34+K36+K39+K42</f>
        <v>416.69599999999997</v>
      </c>
      <c r="L33" s="75"/>
      <c r="M33" s="152"/>
      <c r="P33" s="258">
        <v>100</v>
      </c>
    </row>
    <row r="34" spans="3:16" s="63" customFormat="1" ht="22.5">
      <c r="C34" s="74"/>
      <c r="D34" s="249" t="s">
        <v>453</v>
      </c>
      <c r="E34" s="204" t="s">
        <v>574</v>
      </c>
      <c r="F34" s="205" t="s">
        <v>285</v>
      </c>
      <c r="G34" s="232">
        <f t="shared" si="0"/>
        <v>0</v>
      </c>
      <c r="H34" s="233"/>
      <c r="I34" s="233"/>
      <c r="J34" s="233"/>
      <c r="K34" s="233"/>
      <c r="L34" s="75"/>
      <c r="M34" s="152"/>
      <c r="P34" s="258"/>
    </row>
    <row r="35" spans="3:16" s="63" customFormat="1" ht="15" customHeight="1">
      <c r="C35" s="74"/>
      <c r="D35" s="249" t="s">
        <v>557</v>
      </c>
      <c r="E35" s="206" t="s">
        <v>547</v>
      </c>
      <c r="F35" s="205" t="s">
        <v>288</v>
      </c>
      <c r="G35" s="232">
        <f t="shared" si="0"/>
        <v>0</v>
      </c>
      <c r="H35" s="233"/>
      <c r="I35" s="233"/>
      <c r="J35" s="233"/>
      <c r="K35" s="233"/>
      <c r="L35" s="75"/>
      <c r="M35" s="152"/>
      <c r="P35" s="258"/>
    </row>
    <row r="36" spans="3:16" s="63" customFormat="1" ht="15" customHeight="1">
      <c r="C36" s="74"/>
      <c r="D36" s="249" t="s">
        <v>454</v>
      </c>
      <c r="E36" s="204" t="s">
        <v>286</v>
      </c>
      <c r="F36" s="205" t="s">
        <v>289</v>
      </c>
      <c r="G36" s="232">
        <f t="shared" si="0"/>
        <v>769.99</v>
      </c>
      <c r="H36" s="233"/>
      <c r="I36" s="233"/>
      <c r="J36" s="233">
        <v>700.64800000000002</v>
      </c>
      <c r="K36" s="233">
        <v>69.341999999999999</v>
      </c>
      <c r="L36" s="75"/>
      <c r="M36" s="152"/>
      <c r="P36" s="258"/>
    </row>
    <row r="37" spans="3:16" s="63" customFormat="1" ht="15" customHeight="1">
      <c r="C37" s="74"/>
      <c r="D37" s="249" t="s">
        <v>558</v>
      </c>
      <c r="E37" s="206" t="s">
        <v>575</v>
      </c>
      <c r="F37" s="205" t="s">
        <v>290</v>
      </c>
      <c r="G37" s="232">
        <f t="shared" si="0"/>
        <v>0</v>
      </c>
      <c r="H37" s="233"/>
      <c r="I37" s="233"/>
      <c r="J37" s="233"/>
      <c r="K37" s="233"/>
      <c r="L37" s="75"/>
      <c r="M37" s="152"/>
      <c r="P37" s="258"/>
    </row>
    <row r="38" spans="3:16" s="63" customFormat="1" ht="15" customHeight="1">
      <c r="C38" s="74"/>
      <c r="D38" s="249" t="s">
        <v>559</v>
      </c>
      <c r="E38" s="208" t="s">
        <v>547</v>
      </c>
      <c r="F38" s="205" t="s">
        <v>291</v>
      </c>
      <c r="G38" s="232">
        <f t="shared" si="0"/>
        <v>0</v>
      </c>
      <c r="H38" s="233"/>
      <c r="I38" s="233"/>
      <c r="J38" s="233"/>
      <c r="K38" s="233"/>
      <c r="L38" s="75"/>
      <c r="M38" s="152"/>
      <c r="P38" s="258"/>
    </row>
    <row r="39" spans="3:16" s="63" customFormat="1" ht="15" customHeight="1">
      <c r="C39" s="74"/>
      <c r="D39" s="249" t="s">
        <v>455</v>
      </c>
      <c r="E39" s="204" t="s">
        <v>576</v>
      </c>
      <c r="F39" s="205" t="s">
        <v>292</v>
      </c>
      <c r="G39" s="232">
        <f t="shared" si="0"/>
        <v>0</v>
      </c>
      <c r="H39" s="232">
        <f>SUM(H40:H41)</f>
        <v>0</v>
      </c>
      <c r="I39" s="232">
        <f>SUM(I40:I41)</f>
        <v>0</v>
      </c>
      <c r="J39" s="232">
        <f>SUM(J40:J41)</f>
        <v>0</v>
      </c>
      <c r="K39" s="232">
        <f>SUM(K40:K41)</f>
        <v>0</v>
      </c>
      <c r="L39" s="75"/>
      <c r="M39" s="152"/>
      <c r="P39" s="258"/>
    </row>
    <row r="40" spans="3:16" s="63" customFormat="1" ht="12.75" hidden="1">
      <c r="C40" s="74"/>
      <c r="D40" s="256" t="s">
        <v>567</v>
      </c>
      <c r="E40" s="255"/>
      <c r="F40" s="224" t="s">
        <v>292</v>
      </c>
      <c r="G40" s="212"/>
      <c r="H40" s="212"/>
      <c r="I40" s="212"/>
      <c r="J40" s="212"/>
      <c r="K40" s="212"/>
      <c r="L40" s="75"/>
      <c r="M40" s="152"/>
      <c r="P40" s="258"/>
    </row>
    <row r="41" spans="3:16" s="63" customFormat="1" ht="15" customHeight="1">
      <c r="C41" s="74"/>
      <c r="D41" s="213"/>
      <c r="E41" s="247" t="s">
        <v>399</v>
      </c>
      <c r="F41" s="210"/>
      <c r="G41" s="210"/>
      <c r="H41" s="210"/>
      <c r="I41" s="210"/>
      <c r="J41" s="210"/>
      <c r="K41" s="211"/>
      <c r="L41" s="75"/>
      <c r="M41" s="152"/>
      <c r="P41" s="258"/>
    </row>
    <row r="42" spans="3:16" s="63" customFormat="1" ht="15" customHeight="1">
      <c r="C42" s="74"/>
      <c r="D42" s="249" t="s">
        <v>456</v>
      </c>
      <c r="E42" s="248" t="s">
        <v>548</v>
      </c>
      <c r="F42" s="205" t="s">
        <v>293</v>
      </c>
      <c r="G42" s="232">
        <f t="shared" si="0"/>
        <v>347.35399999999998</v>
      </c>
      <c r="H42" s="233"/>
      <c r="I42" s="233"/>
      <c r="J42" s="233"/>
      <c r="K42" s="233">
        <v>347.35399999999998</v>
      </c>
      <c r="L42" s="75"/>
      <c r="M42" s="152"/>
      <c r="P42" s="258">
        <v>120</v>
      </c>
    </row>
    <row r="43" spans="3:16" s="63" customFormat="1" ht="15" customHeight="1">
      <c r="C43" s="74"/>
      <c r="D43" s="249" t="s">
        <v>457</v>
      </c>
      <c r="E43" s="230" t="s">
        <v>198</v>
      </c>
      <c r="F43" s="205" t="s">
        <v>294</v>
      </c>
      <c r="G43" s="232">
        <f t="shared" si="0"/>
        <v>416.69600000000003</v>
      </c>
      <c r="H43" s="233"/>
      <c r="I43" s="233"/>
      <c r="J43" s="233">
        <v>416.69600000000003</v>
      </c>
      <c r="K43" s="233"/>
      <c r="L43" s="75"/>
      <c r="M43" s="152"/>
      <c r="P43" s="258">
        <v>150</v>
      </c>
    </row>
    <row r="44" spans="3:16" s="63" customFormat="1" ht="15" customHeight="1">
      <c r="C44" s="74"/>
      <c r="D44" s="249" t="s">
        <v>458</v>
      </c>
      <c r="E44" s="230" t="s">
        <v>199</v>
      </c>
      <c r="F44" s="205" t="s">
        <v>295</v>
      </c>
      <c r="G44" s="232">
        <f t="shared" si="0"/>
        <v>0</v>
      </c>
      <c r="H44" s="233"/>
      <c r="I44" s="233"/>
      <c r="J44" s="233"/>
      <c r="K44" s="233"/>
      <c r="L44" s="75"/>
      <c r="M44" s="152"/>
      <c r="P44" s="258">
        <v>160</v>
      </c>
    </row>
    <row r="45" spans="3:16" s="63" customFormat="1" ht="15" customHeight="1">
      <c r="C45" s="74"/>
      <c r="D45" s="249" t="s">
        <v>459</v>
      </c>
      <c r="E45" s="230" t="s">
        <v>201</v>
      </c>
      <c r="F45" s="205" t="s">
        <v>296</v>
      </c>
      <c r="G45" s="232">
        <f t="shared" si="0"/>
        <v>0</v>
      </c>
      <c r="H45" s="233"/>
      <c r="I45" s="233"/>
      <c r="J45" s="233"/>
      <c r="K45" s="233"/>
      <c r="L45" s="75"/>
      <c r="M45" s="152"/>
      <c r="P45" s="258">
        <v>180</v>
      </c>
    </row>
    <row r="46" spans="3:16" s="63" customFormat="1" ht="15" customHeight="1">
      <c r="C46" s="74"/>
      <c r="D46" s="249" t="s">
        <v>460</v>
      </c>
      <c r="E46" s="230" t="s">
        <v>544</v>
      </c>
      <c r="F46" s="205" t="s">
        <v>297</v>
      </c>
      <c r="G46" s="232">
        <f t="shared" si="0"/>
        <v>137.81800000000001</v>
      </c>
      <c r="H46" s="233"/>
      <c r="I46" s="233"/>
      <c r="J46" s="233">
        <v>137.81800000000001</v>
      </c>
      <c r="K46" s="233">
        <v>0</v>
      </c>
      <c r="L46" s="75"/>
      <c r="M46" s="152"/>
      <c r="P46" s="258">
        <v>190</v>
      </c>
    </row>
    <row r="47" spans="3:16" s="63" customFormat="1" ht="15" customHeight="1">
      <c r="C47" s="74"/>
      <c r="D47" s="249" t="s">
        <v>461</v>
      </c>
      <c r="E47" s="204" t="s">
        <v>545</v>
      </c>
      <c r="F47" s="205" t="s">
        <v>299</v>
      </c>
      <c r="G47" s="232">
        <f t="shared" si="0"/>
        <v>0</v>
      </c>
      <c r="H47" s="233"/>
      <c r="I47" s="233"/>
      <c r="J47" s="233"/>
      <c r="K47" s="233"/>
      <c r="L47" s="75"/>
      <c r="M47" s="152"/>
      <c r="P47" s="258">
        <v>200</v>
      </c>
    </row>
    <row r="48" spans="3:16" s="63" customFormat="1" ht="15" customHeight="1">
      <c r="C48" s="74"/>
      <c r="D48" s="249" t="s">
        <v>546</v>
      </c>
      <c r="E48" s="230" t="s">
        <v>488</v>
      </c>
      <c r="F48" s="205" t="s">
        <v>300</v>
      </c>
      <c r="G48" s="232">
        <f t="shared" si="0"/>
        <v>98.4</v>
      </c>
      <c r="H48" s="233"/>
      <c r="I48" s="233"/>
      <c r="J48" s="233">
        <v>98.4</v>
      </c>
      <c r="K48" s="233"/>
      <c r="L48" s="75"/>
      <c r="M48" s="152"/>
      <c r="P48" s="259"/>
    </row>
    <row r="49" spans="3:16" s="63" customFormat="1" ht="22.5">
      <c r="C49" s="74"/>
      <c r="D49" s="249" t="s">
        <v>462</v>
      </c>
      <c r="E49" s="231" t="s">
        <v>301</v>
      </c>
      <c r="F49" s="205" t="s">
        <v>302</v>
      </c>
      <c r="G49" s="232">
        <f t="shared" si="0"/>
        <v>39.418000000000006</v>
      </c>
      <c r="H49" s="232">
        <f>H46-H48</f>
        <v>0</v>
      </c>
      <c r="I49" s="232">
        <f>I46-I48</f>
        <v>0</v>
      </c>
      <c r="J49" s="232">
        <f>J46-J48</f>
        <v>39.418000000000006</v>
      </c>
      <c r="K49" s="232">
        <f>K46-K48</f>
        <v>0</v>
      </c>
      <c r="L49" s="75"/>
      <c r="M49" s="152"/>
      <c r="P49" s="259"/>
    </row>
    <row r="50" spans="3:16" s="63" customFormat="1" ht="15" customHeight="1">
      <c r="C50" s="74"/>
      <c r="D50" s="249" t="s">
        <v>463</v>
      </c>
      <c r="E50" s="229" t="s">
        <v>202</v>
      </c>
      <c r="F50" s="205" t="s">
        <v>303</v>
      </c>
      <c r="G50" s="232">
        <f t="shared" si="0"/>
        <v>0</v>
      </c>
      <c r="H50" s="232">
        <f>(H15+H27+H32)-(H33+H43+H44+H45+H46)</f>
        <v>0</v>
      </c>
      <c r="I50" s="232">
        <f>(I15+I27+I32)-(I33+I43+I44+I45+I46)</f>
        <v>0</v>
      </c>
      <c r="J50" s="232">
        <f>(J15+J27+J32)-(J33+J43+J44+J45+J46)</f>
        <v>0</v>
      </c>
      <c r="K50" s="232">
        <f>(K15+K27+K32)-(K33+K43+K44+K45+K46)</f>
        <v>0</v>
      </c>
      <c r="L50" s="75"/>
      <c r="M50" s="152"/>
      <c r="P50" s="258">
        <v>210</v>
      </c>
    </row>
    <row r="51" spans="3:16" s="63" customFormat="1" ht="15" customHeight="1">
      <c r="C51" s="74"/>
      <c r="D51" s="301" t="s">
        <v>266</v>
      </c>
      <c r="E51" s="302"/>
      <c r="F51" s="302"/>
      <c r="G51" s="302"/>
      <c r="H51" s="302"/>
      <c r="I51" s="302"/>
      <c r="J51" s="302"/>
      <c r="K51" s="303"/>
      <c r="L51" s="75"/>
      <c r="M51" s="152"/>
      <c r="P51" s="259"/>
    </row>
    <row r="52" spans="3:16" s="63" customFormat="1" ht="15" customHeight="1">
      <c r="C52" s="74"/>
      <c r="D52" s="249" t="s">
        <v>464</v>
      </c>
      <c r="E52" s="230" t="s">
        <v>569</v>
      </c>
      <c r="F52" s="205" t="s">
        <v>304</v>
      </c>
      <c r="G52" s="232">
        <f t="shared" si="0"/>
        <v>0</v>
      </c>
      <c r="H52" s="232">
        <f>H53+H54+H57+H60</f>
        <v>0</v>
      </c>
      <c r="I52" s="232">
        <f>I53+I54+I57+I60</f>
        <v>0</v>
      </c>
      <c r="J52" s="232">
        <f>J53+J54+J57+J60</f>
        <v>0</v>
      </c>
      <c r="K52" s="232">
        <f>K53+K54+K57+K60</f>
        <v>0</v>
      </c>
      <c r="L52" s="75"/>
      <c r="M52" s="152"/>
      <c r="P52" s="258">
        <v>300</v>
      </c>
    </row>
    <row r="53" spans="3:16" s="63" customFormat="1" ht="15" customHeight="1">
      <c r="C53" s="74"/>
      <c r="D53" s="249" t="s">
        <v>465</v>
      </c>
      <c r="E53" s="204" t="s">
        <v>275</v>
      </c>
      <c r="F53" s="205" t="s">
        <v>305</v>
      </c>
      <c r="G53" s="232">
        <f t="shared" si="0"/>
        <v>0</v>
      </c>
      <c r="H53" s="233"/>
      <c r="I53" s="233"/>
      <c r="J53" s="233"/>
      <c r="K53" s="233"/>
      <c r="L53" s="75"/>
      <c r="M53" s="152"/>
      <c r="P53" s="258">
        <v>310</v>
      </c>
    </row>
    <row r="54" spans="3:16" s="63" customFormat="1" ht="15" customHeight="1">
      <c r="C54" s="74"/>
      <c r="D54" s="249" t="s">
        <v>466</v>
      </c>
      <c r="E54" s="204" t="s">
        <v>570</v>
      </c>
      <c r="F54" s="205" t="s">
        <v>306</v>
      </c>
      <c r="G54" s="232">
        <f t="shared" si="0"/>
        <v>0</v>
      </c>
      <c r="H54" s="232">
        <f>SUM(H55:H56)</f>
        <v>0</v>
      </c>
      <c r="I54" s="232">
        <f>SUM(I55:I56)</f>
        <v>0</v>
      </c>
      <c r="J54" s="232">
        <f>SUM(J55:J56)</f>
        <v>0</v>
      </c>
      <c r="K54" s="232">
        <f>SUM(K55:K56)</f>
        <v>0</v>
      </c>
      <c r="L54" s="75"/>
      <c r="M54" s="152"/>
      <c r="P54" s="258">
        <v>320</v>
      </c>
    </row>
    <row r="55" spans="3:16" s="63" customFormat="1" ht="12.75" hidden="1">
      <c r="C55" s="74"/>
      <c r="D55" s="256" t="s">
        <v>554</v>
      </c>
      <c r="E55" s="255"/>
      <c r="F55" s="224" t="s">
        <v>306</v>
      </c>
      <c r="G55" s="212"/>
      <c r="H55" s="212"/>
      <c r="I55" s="212"/>
      <c r="J55" s="212"/>
      <c r="K55" s="212"/>
      <c r="L55" s="75"/>
      <c r="M55" s="152"/>
      <c r="P55" s="258"/>
    </row>
    <row r="56" spans="3:16" s="63" customFormat="1" ht="15" customHeight="1">
      <c r="C56" s="74"/>
      <c r="D56" s="251"/>
      <c r="E56" s="247" t="s">
        <v>399</v>
      </c>
      <c r="F56" s="210"/>
      <c r="G56" s="210"/>
      <c r="H56" s="210"/>
      <c r="I56" s="210"/>
      <c r="J56" s="210"/>
      <c r="K56" s="211"/>
      <c r="L56" s="75"/>
      <c r="M56" s="152"/>
      <c r="P56" s="258"/>
    </row>
    <row r="57" spans="3:16" s="63" customFormat="1" ht="15" customHeight="1">
      <c r="C57" s="74"/>
      <c r="D57" s="249" t="s">
        <v>467</v>
      </c>
      <c r="E57" s="204" t="s">
        <v>571</v>
      </c>
      <c r="F57" s="205" t="s">
        <v>307</v>
      </c>
      <c r="G57" s="232">
        <f t="shared" si="0"/>
        <v>0</v>
      </c>
      <c r="H57" s="232">
        <f>SUM(H58:H59)</f>
        <v>0</v>
      </c>
      <c r="I57" s="232">
        <f>SUM(I58:I59)</f>
        <v>0</v>
      </c>
      <c r="J57" s="232">
        <f>SUM(J58:J59)</f>
        <v>0</v>
      </c>
      <c r="K57" s="232">
        <f>SUM(K58:K59)</f>
        <v>0</v>
      </c>
      <c r="L57" s="75"/>
      <c r="M57" s="152"/>
      <c r="P57" s="258"/>
    </row>
    <row r="58" spans="3:16" s="63" customFormat="1" ht="12.75" hidden="1" customHeight="1">
      <c r="C58" s="74"/>
      <c r="D58" s="256" t="s">
        <v>555</v>
      </c>
      <c r="E58" s="255"/>
      <c r="F58" s="224" t="s">
        <v>307</v>
      </c>
      <c r="G58" s="212"/>
      <c r="H58" s="212"/>
      <c r="I58" s="212"/>
      <c r="J58" s="212"/>
      <c r="K58" s="212"/>
      <c r="L58" s="75"/>
      <c r="M58" s="152"/>
      <c r="P58" s="258"/>
    </row>
    <row r="59" spans="3:16" s="63" customFormat="1" ht="15" customHeight="1">
      <c r="C59" s="74"/>
      <c r="D59" s="251"/>
      <c r="E59" s="247" t="s">
        <v>399</v>
      </c>
      <c r="F59" s="210"/>
      <c r="G59" s="210"/>
      <c r="H59" s="210"/>
      <c r="I59" s="210"/>
      <c r="J59" s="210"/>
      <c r="K59" s="211"/>
      <c r="L59" s="75"/>
      <c r="M59" s="152"/>
      <c r="P59" s="258"/>
    </row>
    <row r="60" spans="3:16" s="63" customFormat="1" ht="15" customHeight="1">
      <c r="C60" s="74"/>
      <c r="D60" s="249" t="s">
        <v>468</v>
      </c>
      <c r="E60" s="204" t="s">
        <v>572</v>
      </c>
      <c r="F60" s="205" t="s">
        <v>308</v>
      </c>
      <c r="G60" s="232">
        <f t="shared" si="0"/>
        <v>0</v>
      </c>
      <c r="H60" s="232">
        <f>SUM(H61:H62)</f>
        <v>0</v>
      </c>
      <c r="I60" s="232">
        <f>SUM(I61:I62)</f>
        <v>0</v>
      </c>
      <c r="J60" s="232">
        <f>SUM(J61:J62)</f>
        <v>0</v>
      </c>
      <c r="K60" s="232">
        <f>SUM(K61:K62)</f>
        <v>0</v>
      </c>
      <c r="L60" s="75"/>
      <c r="M60" s="152"/>
      <c r="P60" s="258">
        <v>330</v>
      </c>
    </row>
    <row r="61" spans="3:16" s="63" customFormat="1" ht="12.75" hidden="1" customHeight="1">
      <c r="C61" s="74"/>
      <c r="D61" s="256" t="s">
        <v>556</v>
      </c>
      <c r="E61" s="255"/>
      <c r="F61" s="224" t="s">
        <v>308</v>
      </c>
      <c r="G61" s="212"/>
      <c r="H61" s="212"/>
      <c r="I61" s="212"/>
      <c r="J61" s="212"/>
      <c r="K61" s="212"/>
      <c r="L61" s="75"/>
      <c r="M61" s="152"/>
      <c r="P61" s="258"/>
    </row>
    <row r="62" spans="3:16" s="63" customFormat="1" ht="15" customHeight="1">
      <c r="C62" s="74"/>
      <c r="D62" s="251"/>
      <c r="E62" s="247" t="s">
        <v>399</v>
      </c>
      <c r="F62" s="210"/>
      <c r="G62" s="210"/>
      <c r="H62" s="210"/>
      <c r="I62" s="210"/>
      <c r="J62" s="210"/>
      <c r="K62" s="211"/>
      <c r="L62" s="75"/>
      <c r="M62" s="152"/>
      <c r="P62" s="258"/>
    </row>
    <row r="63" spans="3:16" s="63" customFormat="1" ht="15" customHeight="1">
      <c r="C63" s="74"/>
      <c r="D63" s="249" t="s">
        <v>469</v>
      </c>
      <c r="E63" s="230" t="s">
        <v>196</v>
      </c>
      <c r="F63" s="205" t="s">
        <v>309</v>
      </c>
      <c r="G63" s="232">
        <f t="shared" si="0"/>
        <v>0</v>
      </c>
      <c r="H63" s="232">
        <f>H65+H66+H67</f>
        <v>0</v>
      </c>
      <c r="I63" s="232">
        <f>I64+I66+I67</f>
        <v>0</v>
      </c>
      <c r="J63" s="232">
        <f>J64+J65+J67</f>
        <v>0</v>
      </c>
      <c r="K63" s="232">
        <f>K64+K65+K66</f>
        <v>0</v>
      </c>
      <c r="L63" s="75"/>
      <c r="M63" s="152"/>
      <c r="P63" s="258">
        <v>340</v>
      </c>
    </row>
    <row r="64" spans="3:16" s="63" customFormat="1" ht="15" customHeight="1">
      <c r="C64" s="74"/>
      <c r="D64" s="249" t="s">
        <v>470</v>
      </c>
      <c r="E64" s="203" t="s">
        <v>157</v>
      </c>
      <c r="F64" s="205" t="s">
        <v>310</v>
      </c>
      <c r="G64" s="232">
        <f t="shared" si="0"/>
        <v>0</v>
      </c>
      <c r="H64" s="207"/>
      <c r="I64" s="233"/>
      <c r="J64" s="233"/>
      <c r="K64" s="233"/>
      <c r="L64" s="75"/>
      <c r="M64" s="152"/>
      <c r="P64" s="258">
        <v>350</v>
      </c>
    </row>
    <row r="65" spans="3:16" s="63" customFormat="1" ht="15" customHeight="1">
      <c r="C65" s="74"/>
      <c r="D65" s="249" t="s">
        <v>471</v>
      </c>
      <c r="E65" s="203" t="s">
        <v>158</v>
      </c>
      <c r="F65" s="205" t="s">
        <v>311</v>
      </c>
      <c r="G65" s="232">
        <f t="shared" si="0"/>
        <v>0</v>
      </c>
      <c r="H65" s="233"/>
      <c r="I65" s="234"/>
      <c r="J65" s="233"/>
      <c r="K65" s="233"/>
      <c r="L65" s="75"/>
      <c r="M65" s="152"/>
      <c r="P65" s="258">
        <v>360</v>
      </c>
    </row>
    <row r="66" spans="3:16" s="63" customFormat="1" ht="15" customHeight="1">
      <c r="C66" s="74"/>
      <c r="D66" s="249" t="s">
        <v>472</v>
      </c>
      <c r="E66" s="203" t="s">
        <v>159</v>
      </c>
      <c r="F66" s="205" t="s">
        <v>312</v>
      </c>
      <c r="G66" s="232">
        <f t="shared" si="0"/>
        <v>0</v>
      </c>
      <c r="H66" s="233"/>
      <c r="I66" s="233"/>
      <c r="J66" s="207"/>
      <c r="K66" s="233"/>
      <c r="L66" s="75"/>
      <c r="M66" s="152"/>
      <c r="P66" s="258">
        <v>370</v>
      </c>
    </row>
    <row r="67" spans="3:16" s="63" customFormat="1" ht="15" customHeight="1">
      <c r="C67" s="74"/>
      <c r="D67" s="249" t="s">
        <v>473</v>
      </c>
      <c r="E67" s="203" t="s">
        <v>197</v>
      </c>
      <c r="F67" s="205" t="s">
        <v>313</v>
      </c>
      <c r="G67" s="232">
        <f t="shared" si="0"/>
        <v>0</v>
      </c>
      <c r="H67" s="233"/>
      <c r="I67" s="233"/>
      <c r="J67" s="233"/>
      <c r="K67" s="207"/>
      <c r="L67" s="75"/>
      <c r="M67" s="152"/>
      <c r="P67" s="258">
        <v>380</v>
      </c>
    </row>
    <row r="68" spans="3:16" s="63" customFormat="1" ht="15" customHeight="1">
      <c r="C68" s="74"/>
      <c r="D68" s="249" t="s">
        <v>474</v>
      </c>
      <c r="E68" s="231" t="s">
        <v>200</v>
      </c>
      <c r="F68" s="205" t="s">
        <v>314</v>
      </c>
      <c r="G68" s="232">
        <f t="shared" si="0"/>
        <v>0</v>
      </c>
      <c r="H68" s="233"/>
      <c r="I68" s="233"/>
      <c r="J68" s="233"/>
      <c r="K68" s="233"/>
      <c r="L68" s="75"/>
      <c r="M68" s="152"/>
      <c r="P68" s="258"/>
    </row>
    <row r="69" spans="3:16" s="63" customFormat="1" ht="15" customHeight="1">
      <c r="C69" s="74"/>
      <c r="D69" s="249" t="s">
        <v>475</v>
      </c>
      <c r="E69" s="230" t="s">
        <v>573</v>
      </c>
      <c r="F69" s="252" t="s">
        <v>315</v>
      </c>
      <c r="G69" s="232">
        <f t="shared" si="0"/>
        <v>0</v>
      </c>
      <c r="H69" s="232">
        <f>H70+H72+H75+H78</f>
        <v>0</v>
      </c>
      <c r="I69" s="232">
        <f>I70+I72+I75+I78</f>
        <v>0</v>
      </c>
      <c r="J69" s="232">
        <f>J70+J72+J75+J78</f>
        <v>0</v>
      </c>
      <c r="K69" s="232">
        <f>K70+K72+K75+K78</f>
        <v>0</v>
      </c>
      <c r="L69" s="75"/>
      <c r="M69" s="152"/>
      <c r="P69" s="258">
        <v>390</v>
      </c>
    </row>
    <row r="70" spans="3:16" s="63" customFormat="1" ht="22.5">
      <c r="C70" s="74"/>
      <c r="D70" s="249" t="s">
        <v>476</v>
      </c>
      <c r="E70" s="204" t="s">
        <v>574</v>
      </c>
      <c r="F70" s="205" t="s">
        <v>316</v>
      </c>
      <c r="G70" s="232">
        <f t="shared" si="0"/>
        <v>0</v>
      </c>
      <c r="H70" s="233"/>
      <c r="I70" s="233"/>
      <c r="J70" s="233"/>
      <c r="K70" s="233"/>
      <c r="L70" s="75"/>
      <c r="M70" s="152"/>
      <c r="P70" s="258"/>
    </row>
    <row r="71" spans="3:16" s="63" customFormat="1" ht="15" customHeight="1">
      <c r="C71" s="74"/>
      <c r="D71" s="249" t="s">
        <v>560</v>
      </c>
      <c r="E71" s="206" t="s">
        <v>547</v>
      </c>
      <c r="F71" s="205" t="s">
        <v>317</v>
      </c>
      <c r="G71" s="232">
        <f t="shared" si="0"/>
        <v>0</v>
      </c>
      <c r="H71" s="233"/>
      <c r="I71" s="233"/>
      <c r="J71" s="233"/>
      <c r="K71" s="233"/>
      <c r="L71" s="75"/>
      <c r="M71" s="152"/>
      <c r="P71" s="258"/>
    </row>
    <row r="72" spans="3:16" s="63" customFormat="1" ht="15" customHeight="1">
      <c r="C72" s="74"/>
      <c r="D72" s="249" t="s">
        <v>477</v>
      </c>
      <c r="E72" s="204" t="s">
        <v>286</v>
      </c>
      <c r="F72" s="205" t="s">
        <v>318</v>
      </c>
      <c r="G72" s="232">
        <f t="shared" si="0"/>
        <v>0</v>
      </c>
      <c r="H72" s="233"/>
      <c r="I72" s="233"/>
      <c r="J72" s="233"/>
      <c r="K72" s="233"/>
      <c r="L72" s="75"/>
      <c r="M72" s="152"/>
      <c r="P72" s="258"/>
    </row>
    <row r="73" spans="3:16" s="63" customFormat="1" ht="15" customHeight="1">
      <c r="C73" s="74"/>
      <c r="D73" s="249" t="s">
        <v>561</v>
      </c>
      <c r="E73" s="206" t="s">
        <v>575</v>
      </c>
      <c r="F73" s="205" t="s">
        <v>319</v>
      </c>
      <c r="G73" s="232">
        <f t="shared" si="0"/>
        <v>0</v>
      </c>
      <c r="H73" s="233"/>
      <c r="I73" s="233"/>
      <c r="J73" s="233"/>
      <c r="K73" s="233"/>
      <c r="L73" s="75"/>
      <c r="M73" s="152"/>
      <c r="P73" s="258"/>
    </row>
    <row r="74" spans="3:16" s="63" customFormat="1" ht="15" customHeight="1">
      <c r="C74" s="74"/>
      <c r="D74" s="249" t="s">
        <v>562</v>
      </c>
      <c r="E74" s="208" t="s">
        <v>547</v>
      </c>
      <c r="F74" s="205" t="s">
        <v>320</v>
      </c>
      <c r="G74" s="232">
        <f t="shared" si="0"/>
        <v>0</v>
      </c>
      <c r="H74" s="233"/>
      <c r="I74" s="233"/>
      <c r="J74" s="233"/>
      <c r="K74" s="233"/>
      <c r="L74" s="75"/>
      <c r="M74" s="152"/>
      <c r="P74" s="258"/>
    </row>
    <row r="75" spans="3:16" s="63" customFormat="1" ht="15" customHeight="1">
      <c r="C75" s="74"/>
      <c r="D75" s="249" t="s">
        <v>478</v>
      </c>
      <c r="E75" s="204" t="s">
        <v>576</v>
      </c>
      <c r="F75" s="205" t="s">
        <v>321</v>
      </c>
      <c r="G75" s="232">
        <f t="shared" si="0"/>
        <v>0</v>
      </c>
      <c r="H75" s="232">
        <f>SUM(H76:H77)</f>
        <v>0</v>
      </c>
      <c r="I75" s="232">
        <f>SUM(I76:I77)</f>
        <v>0</v>
      </c>
      <c r="J75" s="232">
        <f>SUM(J76:J77)</f>
        <v>0</v>
      </c>
      <c r="K75" s="232">
        <f>SUM(K76:K77)</f>
        <v>0</v>
      </c>
      <c r="L75" s="75"/>
      <c r="M75" s="152"/>
      <c r="P75" s="258"/>
    </row>
    <row r="76" spans="3:16" s="63" customFormat="1" ht="12.75" hidden="1" customHeight="1">
      <c r="C76" s="74"/>
      <c r="D76" s="256" t="s">
        <v>568</v>
      </c>
      <c r="E76" s="255"/>
      <c r="F76" s="224" t="s">
        <v>321</v>
      </c>
      <c r="G76" s="212"/>
      <c r="H76" s="212"/>
      <c r="I76" s="212"/>
      <c r="J76" s="212"/>
      <c r="K76" s="212"/>
      <c r="L76" s="75"/>
      <c r="M76" s="152"/>
      <c r="P76" s="258"/>
    </row>
    <row r="77" spans="3:16" s="63" customFormat="1" ht="15" customHeight="1">
      <c r="C77" s="74"/>
      <c r="D77" s="251"/>
      <c r="E77" s="247" t="s">
        <v>399</v>
      </c>
      <c r="F77" s="210"/>
      <c r="G77" s="210"/>
      <c r="H77" s="210"/>
      <c r="I77" s="210"/>
      <c r="J77" s="210"/>
      <c r="K77" s="211"/>
      <c r="L77" s="75"/>
      <c r="M77" s="152"/>
      <c r="P77" s="258"/>
    </row>
    <row r="78" spans="3:16" s="63" customFormat="1" ht="15" customHeight="1">
      <c r="C78" s="74"/>
      <c r="D78" s="249" t="s">
        <v>479</v>
      </c>
      <c r="E78" s="248" t="s">
        <v>548</v>
      </c>
      <c r="F78" s="205" t="s">
        <v>322</v>
      </c>
      <c r="G78" s="232">
        <f t="shared" si="0"/>
        <v>0</v>
      </c>
      <c r="H78" s="233"/>
      <c r="I78" s="233"/>
      <c r="J78" s="233"/>
      <c r="K78" s="233"/>
      <c r="L78" s="75"/>
      <c r="M78" s="152"/>
      <c r="P78" s="258">
        <v>410</v>
      </c>
    </row>
    <row r="79" spans="3:16" s="63" customFormat="1" ht="15" customHeight="1">
      <c r="C79" s="74"/>
      <c r="D79" s="249" t="s">
        <v>480</v>
      </c>
      <c r="E79" s="230" t="s">
        <v>198</v>
      </c>
      <c r="F79" s="205" t="s">
        <v>323</v>
      </c>
      <c r="G79" s="232">
        <f t="shared" si="0"/>
        <v>0</v>
      </c>
      <c r="H79" s="233"/>
      <c r="I79" s="233"/>
      <c r="J79" s="233"/>
      <c r="K79" s="233"/>
      <c r="L79" s="75"/>
      <c r="M79" s="152"/>
      <c r="P79" s="258">
        <v>440</v>
      </c>
    </row>
    <row r="80" spans="3:16" s="63" customFormat="1" ht="15" customHeight="1">
      <c r="C80" s="74"/>
      <c r="D80" s="249" t="s">
        <v>481</v>
      </c>
      <c r="E80" s="230" t="s">
        <v>199</v>
      </c>
      <c r="F80" s="205" t="s">
        <v>324</v>
      </c>
      <c r="G80" s="232">
        <f t="shared" si="0"/>
        <v>0</v>
      </c>
      <c r="H80" s="233"/>
      <c r="I80" s="233"/>
      <c r="J80" s="233"/>
      <c r="K80" s="233"/>
      <c r="L80" s="75"/>
      <c r="M80" s="152"/>
      <c r="P80" s="258">
        <v>450</v>
      </c>
    </row>
    <row r="81" spans="3:16" s="63" customFormat="1" ht="15" customHeight="1">
      <c r="C81" s="74"/>
      <c r="D81" s="249" t="s">
        <v>482</v>
      </c>
      <c r="E81" s="230" t="s">
        <v>201</v>
      </c>
      <c r="F81" s="205" t="s">
        <v>325</v>
      </c>
      <c r="G81" s="232">
        <f t="shared" si="0"/>
        <v>0</v>
      </c>
      <c r="H81" s="233"/>
      <c r="I81" s="233"/>
      <c r="J81" s="233"/>
      <c r="K81" s="233"/>
      <c r="L81" s="75"/>
      <c r="M81" s="152"/>
      <c r="P81" s="258">
        <v>470</v>
      </c>
    </row>
    <row r="82" spans="3:16" s="63" customFormat="1" ht="15" customHeight="1">
      <c r="C82" s="74"/>
      <c r="D82" s="249" t="s">
        <v>483</v>
      </c>
      <c r="E82" s="230" t="s">
        <v>544</v>
      </c>
      <c r="F82" s="205" t="s">
        <v>326</v>
      </c>
      <c r="G82" s="232">
        <f t="shared" si="0"/>
        <v>0</v>
      </c>
      <c r="H82" s="233"/>
      <c r="I82" s="233"/>
      <c r="J82" s="233"/>
      <c r="K82" s="233"/>
      <c r="L82" s="75"/>
      <c r="M82" s="152"/>
      <c r="P82" s="258">
        <v>480</v>
      </c>
    </row>
    <row r="83" spans="3:16" s="63" customFormat="1" ht="15" customHeight="1">
      <c r="C83" s="74"/>
      <c r="D83" s="249" t="s">
        <v>484</v>
      </c>
      <c r="E83" s="204" t="s">
        <v>298</v>
      </c>
      <c r="F83" s="205" t="s">
        <v>327</v>
      </c>
      <c r="G83" s="232">
        <f t="shared" si="0"/>
        <v>0</v>
      </c>
      <c r="H83" s="233"/>
      <c r="I83" s="233"/>
      <c r="J83" s="233"/>
      <c r="K83" s="233"/>
      <c r="L83" s="75"/>
      <c r="M83" s="152"/>
      <c r="P83" s="258">
        <v>490</v>
      </c>
    </row>
    <row r="84" spans="3:16" s="63" customFormat="1" ht="15" customHeight="1">
      <c r="C84" s="74"/>
      <c r="D84" s="249" t="s">
        <v>485</v>
      </c>
      <c r="E84" s="230" t="s">
        <v>488</v>
      </c>
      <c r="F84" s="205" t="s">
        <v>328</v>
      </c>
      <c r="G84" s="232">
        <f t="shared" si="0"/>
        <v>0</v>
      </c>
      <c r="H84" s="233"/>
      <c r="I84" s="233"/>
      <c r="J84" s="233"/>
      <c r="K84" s="233"/>
      <c r="L84" s="75"/>
      <c r="M84" s="152"/>
      <c r="P84" s="258"/>
    </row>
    <row r="85" spans="3:16" s="63" customFormat="1" ht="22.5">
      <c r="C85" s="74"/>
      <c r="D85" s="249" t="s">
        <v>486</v>
      </c>
      <c r="E85" s="231" t="s">
        <v>301</v>
      </c>
      <c r="F85" s="205" t="s">
        <v>329</v>
      </c>
      <c r="G85" s="232">
        <f t="shared" si="0"/>
        <v>0</v>
      </c>
      <c r="H85" s="232">
        <f>H82-H84</f>
        <v>0</v>
      </c>
      <c r="I85" s="232">
        <f>I82-I84</f>
        <v>0</v>
      </c>
      <c r="J85" s="232">
        <f>J82-J84</f>
        <v>0</v>
      </c>
      <c r="K85" s="232">
        <f>K82-K84</f>
        <v>0</v>
      </c>
      <c r="L85" s="75"/>
      <c r="M85" s="152"/>
      <c r="P85" s="258"/>
    </row>
    <row r="86" spans="3:16" s="63" customFormat="1" ht="15" customHeight="1">
      <c r="C86" s="74"/>
      <c r="D86" s="249" t="s">
        <v>487</v>
      </c>
      <c r="E86" s="230" t="s">
        <v>202</v>
      </c>
      <c r="F86" s="205" t="s">
        <v>330</v>
      </c>
      <c r="G86" s="232">
        <f t="shared" si="0"/>
        <v>0</v>
      </c>
      <c r="H86" s="232">
        <f>(H52+H63+H68)-(H69+H79+H80+H81+H82)</f>
        <v>0</v>
      </c>
      <c r="I86" s="232">
        <f>(I52+I63+I68)-(I69+I79+I80+I81+I82)</f>
        <v>0</v>
      </c>
      <c r="J86" s="232">
        <f>(J52+J63+J68)-(J69+J79+J80+J81+J82)</f>
        <v>0</v>
      </c>
      <c r="K86" s="232">
        <f>(K52+K63+K68)-(K69+K79+K80+K81+K82)</f>
        <v>0</v>
      </c>
      <c r="L86" s="75"/>
      <c r="M86" s="152"/>
      <c r="P86" s="258">
        <v>500</v>
      </c>
    </row>
    <row r="87" spans="3:16" s="63" customFormat="1" ht="15" customHeight="1">
      <c r="C87" s="74"/>
      <c r="D87" s="301" t="s">
        <v>267</v>
      </c>
      <c r="E87" s="302"/>
      <c r="F87" s="302"/>
      <c r="G87" s="302"/>
      <c r="H87" s="302"/>
      <c r="I87" s="302"/>
      <c r="J87" s="302"/>
      <c r="K87" s="303"/>
      <c r="L87" s="75"/>
      <c r="M87" s="152"/>
      <c r="P87" s="259"/>
    </row>
    <row r="88" spans="3:16" s="63" customFormat="1" ht="15" customHeight="1">
      <c r="C88" s="74"/>
      <c r="D88" s="249" t="s">
        <v>489</v>
      </c>
      <c r="E88" s="230" t="s">
        <v>203</v>
      </c>
      <c r="F88" s="205" t="s">
        <v>331</v>
      </c>
      <c r="G88" s="232">
        <f t="shared" si="0"/>
        <v>3.008</v>
      </c>
      <c r="H88" s="233"/>
      <c r="I88" s="233"/>
      <c r="J88" s="233">
        <v>3.008</v>
      </c>
      <c r="K88" s="233"/>
      <c r="L88" s="75"/>
      <c r="M88" s="152"/>
      <c r="P88" s="258">
        <v>600</v>
      </c>
    </row>
    <row r="89" spans="3:16" s="63" customFormat="1" ht="15" customHeight="1">
      <c r="C89" s="74"/>
      <c r="D89" s="249" t="s">
        <v>490</v>
      </c>
      <c r="E89" s="230" t="s">
        <v>204</v>
      </c>
      <c r="F89" s="205" t="s">
        <v>332</v>
      </c>
      <c r="G89" s="232">
        <f t="shared" si="0"/>
        <v>0</v>
      </c>
      <c r="H89" s="233"/>
      <c r="I89" s="233"/>
      <c r="J89" s="233"/>
      <c r="K89" s="233"/>
      <c r="L89" s="75"/>
      <c r="M89" s="152"/>
      <c r="P89" s="258">
        <v>610</v>
      </c>
    </row>
    <row r="90" spans="3:16" s="63" customFormat="1" ht="15" customHeight="1">
      <c r="C90" s="74"/>
      <c r="D90" s="249" t="s">
        <v>491</v>
      </c>
      <c r="E90" s="230" t="s">
        <v>205</v>
      </c>
      <c r="F90" s="205" t="s">
        <v>333</v>
      </c>
      <c r="G90" s="232">
        <f t="shared" si="0"/>
        <v>0</v>
      </c>
      <c r="H90" s="233"/>
      <c r="I90" s="233"/>
      <c r="J90" s="233"/>
      <c r="K90" s="233"/>
      <c r="L90" s="75"/>
      <c r="M90" s="152"/>
      <c r="P90" s="258">
        <v>620</v>
      </c>
    </row>
    <row r="91" spans="3:16" s="63" customFormat="1" ht="15" customHeight="1">
      <c r="C91" s="74"/>
      <c r="D91" s="301" t="s">
        <v>274</v>
      </c>
      <c r="E91" s="302"/>
      <c r="F91" s="302"/>
      <c r="G91" s="302"/>
      <c r="H91" s="302"/>
      <c r="I91" s="302"/>
      <c r="J91" s="302"/>
      <c r="K91" s="303"/>
      <c r="L91" s="75"/>
      <c r="M91" s="152"/>
      <c r="P91" s="259"/>
    </row>
    <row r="92" spans="3:16" s="63" customFormat="1" ht="15" customHeight="1">
      <c r="C92" s="74"/>
      <c r="D92" s="249" t="s">
        <v>492</v>
      </c>
      <c r="E92" s="230" t="s">
        <v>577</v>
      </c>
      <c r="F92" s="205" t="s">
        <v>334</v>
      </c>
      <c r="G92" s="232">
        <f t="shared" si="0"/>
        <v>0</v>
      </c>
      <c r="H92" s="232">
        <f>SUM(H93:H94)</f>
        <v>0</v>
      </c>
      <c r="I92" s="232">
        <f>SUM(I93:I94)</f>
        <v>0</v>
      </c>
      <c r="J92" s="232">
        <f>SUM(J93:J94)</f>
        <v>0</v>
      </c>
      <c r="K92" s="232">
        <f>SUM(K93:K94)</f>
        <v>0</v>
      </c>
      <c r="L92" s="75"/>
      <c r="M92" s="152"/>
      <c r="P92" s="258">
        <v>700</v>
      </c>
    </row>
    <row r="93" spans="3:16" ht="15" customHeight="1">
      <c r="C93" s="58"/>
      <c r="D93" s="250" t="s">
        <v>493</v>
      </c>
      <c r="E93" s="204" t="s">
        <v>206</v>
      </c>
      <c r="F93" s="205" t="s">
        <v>335</v>
      </c>
      <c r="G93" s="232">
        <f t="shared" si="0"/>
        <v>0</v>
      </c>
      <c r="H93" s="235"/>
      <c r="I93" s="235"/>
      <c r="J93" s="235"/>
      <c r="K93" s="235"/>
      <c r="L93" s="73"/>
      <c r="M93" s="152"/>
      <c r="P93" s="258">
        <v>710</v>
      </c>
    </row>
    <row r="94" spans="3:16" ht="15" customHeight="1">
      <c r="C94" s="58"/>
      <c r="D94" s="250" t="s">
        <v>494</v>
      </c>
      <c r="E94" s="204" t="s">
        <v>578</v>
      </c>
      <c r="F94" s="205" t="s">
        <v>336</v>
      </c>
      <c r="G94" s="232">
        <f t="shared" si="0"/>
        <v>0</v>
      </c>
      <c r="H94" s="253">
        <f>H97</f>
        <v>0</v>
      </c>
      <c r="I94" s="253">
        <f>I97</f>
        <v>0</v>
      </c>
      <c r="J94" s="253">
        <f>J97</f>
        <v>0</v>
      </c>
      <c r="K94" s="253">
        <f>K97</f>
        <v>0</v>
      </c>
      <c r="L94" s="73"/>
      <c r="M94" s="152"/>
      <c r="P94" s="258">
        <v>720</v>
      </c>
    </row>
    <row r="95" spans="3:16" ht="15" customHeight="1">
      <c r="C95" s="58"/>
      <c r="D95" s="250" t="s">
        <v>495</v>
      </c>
      <c r="E95" s="206" t="s">
        <v>579</v>
      </c>
      <c r="F95" s="205" t="s">
        <v>338</v>
      </c>
      <c r="G95" s="232">
        <f t="shared" si="0"/>
        <v>0</v>
      </c>
      <c r="H95" s="235"/>
      <c r="I95" s="235"/>
      <c r="J95" s="235"/>
      <c r="K95" s="235"/>
      <c r="L95" s="73"/>
      <c r="M95" s="152"/>
      <c r="P95" s="258">
        <v>730</v>
      </c>
    </row>
    <row r="96" spans="3:16" ht="15" customHeight="1">
      <c r="C96" s="58"/>
      <c r="D96" s="250" t="s">
        <v>496</v>
      </c>
      <c r="E96" s="208" t="s">
        <v>580</v>
      </c>
      <c r="F96" s="205" t="s">
        <v>339</v>
      </c>
      <c r="G96" s="232">
        <f t="shared" si="0"/>
        <v>0</v>
      </c>
      <c r="H96" s="235"/>
      <c r="I96" s="235"/>
      <c r="J96" s="235"/>
      <c r="K96" s="235"/>
      <c r="L96" s="73"/>
      <c r="M96" s="152"/>
      <c r="P96" s="258"/>
    </row>
    <row r="97" spans="3:16" ht="15" customHeight="1">
      <c r="C97" s="58"/>
      <c r="D97" s="250" t="s">
        <v>497</v>
      </c>
      <c r="E97" s="206" t="s">
        <v>549</v>
      </c>
      <c r="F97" s="205" t="s">
        <v>340</v>
      </c>
      <c r="G97" s="232">
        <f t="shared" si="0"/>
        <v>0</v>
      </c>
      <c r="H97" s="235"/>
      <c r="I97" s="235"/>
      <c r="J97" s="235"/>
      <c r="K97" s="235"/>
      <c r="L97" s="73"/>
      <c r="M97" s="152"/>
      <c r="P97" s="258">
        <v>740</v>
      </c>
    </row>
    <row r="98" spans="3:16" ht="15" customHeight="1">
      <c r="C98" s="58"/>
      <c r="D98" s="250" t="s">
        <v>498</v>
      </c>
      <c r="E98" s="230" t="s">
        <v>581</v>
      </c>
      <c r="F98" s="205" t="s">
        <v>342</v>
      </c>
      <c r="G98" s="232">
        <f t="shared" si="0"/>
        <v>0</v>
      </c>
      <c r="H98" s="253">
        <f>H99+H115</f>
        <v>0</v>
      </c>
      <c r="I98" s="253">
        <f>I99+I115</f>
        <v>0</v>
      </c>
      <c r="J98" s="253">
        <f>J99+J115</f>
        <v>0</v>
      </c>
      <c r="K98" s="253">
        <f>K99+K115</f>
        <v>0</v>
      </c>
      <c r="L98" s="73"/>
      <c r="M98" s="152"/>
      <c r="P98" s="258">
        <v>750</v>
      </c>
    </row>
    <row r="99" spans="3:16" ht="15" customHeight="1">
      <c r="C99" s="58"/>
      <c r="D99" s="250" t="s">
        <v>499</v>
      </c>
      <c r="E99" s="204" t="s">
        <v>344</v>
      </c>
      <c r="F99" s="205" t="s">
        <v>343</v>
      </c>
      <c r="G99" s="232">
        <f t="shared" si="0"/>
        <v>0</v>
      </c>
      <c r="H99" s="253">
        <f>H100+H101</f>
        <v>0</v>
      </c>
      <c r="I99" s="253">
        <f>I100+I101</f>
        <v>0</v>
      </c>
      <c r="J99" s="253">
        <f>J100+J101</f>
        <v>0</v>
      </c>
      <c r="K99" s="253">
        <f>K100+K101</f>
        <v>0</v>
      </c>
      <c r="L99" s="73"/>
      <c r="M99" s="152"/>
      <c r="P99" s="258">
        <v>760</v>
      </c>
    </row>
    <row r="100" spans="3:16" ht="15" customHeight="1">
      <c r="C100" s="58"/>
      <c r="D100" s="250" t="s">
        <v>500</v>
      </c>
      <c r="E100" s="206" t="s">
        <v>287</v>
      </c>
      <c r="F100" s="205" t="s">
        <v>345</v>
      </c>
      <c r="G100" s="232">
        <f t="shared" si="0"/>
        <v>0</v>
      </c>
      <c r="H100" s="235"/>
      <c r="I100" s="235"/>
      <c r="J100" s="235"/>
      <c r="K100" s="235"/>
      <c r="L100" s="73"/>
      <c r="M100" s="152"/>
      <c r="P100" s="258"/>
    </row>
    <row r="101" spans="3:16" ht="15" customHeight="1">
      <c r="C101" s="58"/>
      <c r="D101" s="250" t="s">
        <v>501</v>
      </c>
      <c r="E101" s="206" t="s">
        <v>582</v>
      </c>
      <c r="F101" s="205" t="s">
        <v>346</v>
      </c>
      <c r="G101" s="232">
        <f t="shared" si="0"/>
        <v>0</v>
      </c>
      <c r="H101" s="253">
        <f>H102+H105+H108+H111+H112+H113+H114</f>
        <v>0</v>
      </c>
      <c r="I101" s="253">
        <f>I102+I105+I108+I111+I112+I113+I114</f>
        <v>0</v>
      </c>
      <c r="J101" s="253">
        <f>J102+J105+J108+J111+J112+J113+J114</f>
        <v>0</v>
      </c>
      <c r="K101" s="253">
        <f>K102+K105+K108+K111+K112+K113+K114</f>
        <v>0</v>
      </c>
      <c r="L101" s="73"/>
      <c r="M101" s="152"/>
      <c r="P101" s="258"/>
    </row>
    <row r="102" spans="3:16" ht="33.75">
      <c r="C102" s="58"/>
      <c r="D102" s="250" t="s">
        <v>502</v>
      </c>
      <c r="E102" s="208" t="s">
        <v>583</v>
      </c>
      <c r="F102" s="205" t="s">
        <v>347</v>
      </c>
      <c r="G102" s="232">
        <f t="shared" si="0"/>
        <v>0</v>
      </c>
      <c r="H102" s="241">
        <f>H103+H104</f>
        <v>0</v>
      </c>
      <c r="I102" s="241">
        <f>I103+I104</f>
        <v>0</v>
      </c>
      <c r="J102" s="241">
        <f>J103+J104</f>
        <v>0</v>
      </c>
      <c r="K102" s="241">
        <f>K103+K104</f>
        <v>0</v>
      </c>
      <c r="L102" s="73"/>
      <c r="M102" s="152"/>
      <c r="P102" s="258"/>
    </row>
    <row r="103" spans="3:16" ht="15" customHeight="1">
      <c r="C103" s="58"/>
      <c r="D103" s="250" t="s">
        <v>504</v>
      </c>
      <c r="E103" s="209" t="s">
        <v>348</v>
      </c>
      <c r="F103" s="205" t="s">
        <v>349</v>
      </c>
      <c r="G103" s="232">
        <f t="shared" si="0"/>
        <v>0</v>
      </c>
      <c r="H103" s="235"/>
      <c r="I103" s="235"/>
      <c r="J103" s="235"/>
      <c r="K103" s="235"/>
      <c r="L103" s="73"/>
      <c r="M103" s="152"/>
      <c r="P103" s="258"/>
    </row>
    <row r="104" spans="3:16" ht="15" customHeight="1">
      <c r="C104" s="58"/>
      <c r="D104" s="250" t="s">
        <v>505</v>
      </c>
      <c r="E104" s="209" t="s">
        <v>350</v>
      </c>
      <c r="F104" s="205" t="s">
        <v>351</v>
      </c>
      <c r="G104" s="232">
        <f t="shared" si="0"/>
        <v>0</v>
      </c>
      <c r="H104" s="235"/>
      <c r="I104" s="235"/>
      <c r="J104" s="235"/>
      <c r="K104" s="235"/>
      <c r="L104" s="73"/>
      <c r="M104" s="152"/>
      <c r="P104" s="258"/>
    </row>
    <row r="105" spans="3:16" ht="33.75">
      <c r="C105" s="58"/>
      <c r="D105" s="250" t="s">
        <v>503</v>
      </c>
      <c r="E105" s="208" t="s">
        <v>584</v>
      </c>
      <c r="F105" s="205" t="s">
        <v>352</v>
      </c>
      <c r="G105" s="232">
        <f t="shared" si="0"/>
        <v>0</v>
      </c>
      <c r="H105" s="241">
        <f>H106+H107</f>
        <v>0</v>
      </c>
      <c r="I105" s="241">
        <f>I106+I107</f>
        <v>0</v>
      </c>
      <c r="J105" s="241">
        <f>J106+J107</f>
        <v>0</v>
      </c>
      <c r="K105" s="241">
        <f>K106+K107</f>
        <v>0</v>
      </c>
      <c r="L105" s="73"/>
      <c r="M105" s="152"/>
      <c r="P105" s="258"/>
    </row>
    <row r="106" spans="3:16" ht="15" customHeight="1">
      <c r="C106" s="58"/>
      <c r="D106" s="250" t="s">
        <v>506</v>
      </c>
      <c r="E106" s="209" t="s">
        <v>348</v>
      </c>
      <c r="F106" s="205" t="s">
        <v>353</v>
      </c>
      <c r="G106" s="232">
        <f t="shared" si="0"/>
        <v>0</v>
      </c>
      <c r="H106" s="235"/>
      <c r="I106" s="235"/>
      <c r="J106" s="235"/>
      <c r="K106" s="235"/>
      <c r="L106" s="73"/>
      <c r="M106" s="152"/>
      <c r="P106" s="258"/>
    </row>
    <row r="107" spans="3:16" ht="15" customHeight="1">
      <c r="C107" s="58"/>
      <c r="D107" s="250" t="s">
        <v>507</v>
      </c>
      <c r="E107" s="209" t="s">
        <v>350</v>
      </c>
      <c r="F107" s="205" t="s">
        <v>354</v>
      </c>
      <c r="G107" s="232">
        <f t="shared" si="0"/>
        <v>0</v>
      </c>
      <c r="H107" s="235"/>
      <c r="I107" s="235"/>
      <c r="J107" s="235"/>
      <c r="K107" s="235"/>
      <c r="L107" s="73"/>
      <c r="M107" s="152"/>
      <c r="P107" s="258"/>
    </row>
    <row r="108" spans="3:16" ht="22.15" customHeight="1">
      <c r="C108" s="58"/>
      <c r="D108" s="250" t="s">
        <v>508</v>
      </c>
      <c r="E108" s="208" t="s">
        <v>585</v>
      </c>
      <c r="F108" s="205" t="s">
        <v>355</v>
      </c>
      <c r="G108" s="232">
        <f t="shared" si="0"/>
        <v>0</v>
      </c>
      <c r="H108" s="241">
        <f>H109+H110</f>
        <v>0</v>
      </c>
      <c r="I108" s="241">
        <f>I109+I110</f>
        <v>0</v>
      </c>
      <c r="J108" s="241">
        <f>J109+J110</f>
        <v>0</v>
      </c>
      <c r="K108" s="241">
        <f>K109+K110</f>
        <v>0</v>
      </c>
      <c r="L108" s="73"/>
      <c r="M108" s="152"/>
      <c r="P108" s="258"/>
    </row>
    <row r="109" spans="3:16" ht="15" customHeight="1">
      <c r="C109" s="58"/>
      <c r="D109" s="250" t="s">
        <v>509</v>
      </c>
      <c r="E109" s="209" t="s">
        <v>348</v>
      </c>
      <c r="F109" s="205" t="s">
        <v>356</v>
      </c>
      <c r="G109" s="232">
        <f t="shared" si="0"/>
        <v>0</v>
      </c>
      <c r="H109" s="235"/>
      <c r="I109" s="235"/>
      <c r="J109" s="235"/>
      <c r="K109" s="235"/>
      <c r="L109" s="73"/>
      <c r="M109" s="152"/>
      <c r="P109" s="258"/>
    </row>
    <row r="110" spans="3:16" ht="15" customHeight="1">
      <c r="C110" s="58"/>
      <c r="D110" s="250" t="s">
        <v>510</v>
      </c>
      <c r="E110" s="209" t="s">
        <v>350</v>
      </c>
      <c r="F110" s="205" t="s">
        <v>357</v>
      </c>
      <c r="G110" s="232">
        <f t="shared" si="0"/>
        <v>0</v>
      </c>
      <c r="H110" s="235"/>
      <c r="I110" s="235"/>
      <c r="J110" s="235"/>
      <c r="K110" s="235"/>
      <c r="L110" s="73"/>
      <c r="M110" s="152"/>
      <c r="P110" s="258"/>
    </row>
    <row r="111" spans="3:16" ht="15" customHeight="1">
      <c r="C111" s="58"/>
      <c r="D111" s="250" t="s">
        <v>511</v>
      </c>
      <c r="E111" s="208" t="s">
        <v>358</v>
      </c>
      <c r="F111" s="205" t="s">
        <v>359</v>
      </c>
      <c r="G111" s="232">
        <f t="shared" si="0"/>
        <v>0</v>
      </c>
      <c r="H111" s="235"/>
      <c r="I111" s="235"/>
      <c r="J111" s="235"/>
      <c r="K111" s="235"/>
      <c r="L111" s="73"/>
      <c r="M111" s="152"/>
      <c r="P111" s="258"/>
    </row>
    <row r="112" spans="3:16" ht="15" customHeight="1">
      <c r="C112" s="58"/>
      <c r="D112" s="250" t="s">
        <v>512</v>
      </c>
      <c r="E112" s="208" t="s">
        <v>360</v>
      </c>
      <c r="F112" s="205" t="s">
        <v>361</v>
      </c>
      <c r="G112" s="232">
        <f t="shared" si="0"/>
        <v>0</v>
      </c>
      <c r="H112" s="235"/>
      <c r="I112" s="235"/>
      <c r="J112" s="235"/>
      <c r="K112" s="235"/>
      <c r="L112" s="73"/>
      <c r="M112" s="152"/>
      <c r="P112" s="258"/>
    </row>
    <row r="113" spans="3:16" ht="33.75">
      <c r="C113" s="58"/>
      <c r="D113" s="250" t="s">
        <v>513</v>
      </c>
      <c r="E113" s="208" t="s">
        <v>550</v>
      </c>
      <c r="F113" s="205" t="s">
        <v>362</v>
      </c>
      <c r="G113" s="232">
        <f t="shared" si="0"/>
        <v>0</v>
      </c>
      <c r="H113" s="235"/>
      <c r="I113" s="235"/>
      <c r="J113" s="235"/>
      <c r="K113" s="235"/>
      <c r="L113" s="73"/>
      <c r="M113" s="152"/>
      <c r="P113" s="258"/>
    </row>
    <row r="114" spans="3:16" ht="22.5">
      <c r="C114" s="58"/>
      <c r="D114" s="250" t="s">
        <v>514</v>
      </c>
      <c r="E114" s="208" t="s">
        <v>363</v>
      </c>
      <c r="F114" s="205" t="s">
        <v>364</v>
      </c>
      <c r="G114" s="232">
        <f t="shared" si="0"/>
        <v>0</v>
      </c>
      <c r="H114" s="235"/>
      <c r="I114" s="235"/>
      <c r="J114" s="235"/>
      <c r="K114" s="235"/>
      <c r="L114" s="73"/>
      <c r="M114" s="152"/>
      <c r="P114" s="258"/>
    </row>
    <row r="115" spans="3:16" ht="15" customHeight="1">
      <c r="C115" s="58"/>
      <c r="D115" s="250" t="s">
        <v>515</v>
      </c>
      <c r="E115" s="204" t="s">
        <v>586</v>
      </c>
      <c r="F115" s="205" t="s">
        <v>365</v>
      </c>
      <c r="G115" s="232">
        <f t="shared" si="0"/>
        <v>0</v>
      </c>
      <c r="H115" s="253">
        <f>H118</f>
        <v>0</v>
      </c>
      <c r="I115" s="253">
        <f>I118</f>
        <v>0</v>
      </c>
      <c r="J115" s="253">
        <f>J118</f>
        <v>0</v>
      </c>
      <c r="K115" s="253">
        <f>K118</f>
        <v>0</v>
      </c>
      <c r="L115" s="73"/>
      <c r="M115" s="152"/>
      <c r="P115" s="258">
        <v>770</v>
      </c>
    </row>
    <row r="116" spans="3:16" ht="15" customHeight="1">
      <c r="C116" s="58"/>
      <c r="D116" s="250" t="s">
        <v>516</v>
      </c>
      <c r="E116" s="206" t="s">
        <v>579</v>
      </c>
      <c r="F116" s="205" t="s">
        <v>366</v>
      </c>
      <c r="G116" s="232">
        <f t="shared" si="0"/>
        <v>0</v>
      </c>
      <c r="H116" s="235"/>
      <c r="I116" s="235"/>
      <c r="J116" s="235"/>
      <c r="K116" s="235"/>
      <c r="L116" s="73"/>
      <c r="M116" s="152"/>
      <c r="P116" s="258">
        <v>780</v>
      </c>
    </row>
    <row r="117" spans="3:16" ht="15" customHeight="1">
      <c r="C117" s="58"/>
      <c r="D117" s="250" t="s">
        <v>517</v>
      </c>
      <c r="E117" s="208" t="s">
        <v>587</v>
      </c>
      <c r="F117" s="205" t="s">
        <v>367</v>
      </c>
      <c r="G117" s="232">
        <f t="shared" si="0"/>
        <v>0</v>
      </c>
      <c r="H117" s="235"/>
      <c r="I117" s="235"/>
      <c r="J117" s="235"/>
      <c r="K117" s="235"/>
      <c r="L117" s="73"/>
      <c r="M117" s="152"/>
      <c r="P117" s="258"/>
    </row>
    <row r="118" spans="3:16" ht="15" customHeight="1">
      <c r="C118" s="58"/>
      <c r="D118" s="250" t="s">
        <v>518</v>
      </c>
      <c r="E118" s="206" t="s">
        <v>549</v>
      </c>
      <c r="F118" s="205" t="s">
        <v>368</v>
      </c>
      <c r="G118" s="232">
        <f t="shared" si="0"/>
        <v>0</v>
      </c>
      <c r="H118" s="235"/>
      <c r="I118" s="235"/>
      <c r="J118" s="235"/>
      <c r="K118" s="235"/>
      <c r="L118" s="73"/>
      <c r="M118" s="152"/>
      <c r="P118" s="258">
        <v>790</v>
      </c>
    </row>
    <row r="119" spans="3:16" ht="15" customHeight="1">
      <c r="C119" s="58"/>
      <c r="D119" s="250" t="s">
        <v>519</v>
      </c>
      <c r="E119" s="231" t="s">
        <v>588</v>
      </c>
      <c r="F119" s="205" t="s">
        <v>369</v>
      </c>
      <c r="G119" s="232">
        <f t="shared" si="0"/>
        <v>0</v>
      </c>
      <c r="H119" s="253">
        <f>SUM(H120:H121)</f>
        <v>0</v>
      </c>
      <c r="I119" s="253">
        <f>SUM(I120:I121)</f>
        <v>0</v>
      </c>
      <c r="J119" s="253">
        <f>SUM(J120:J121)</f>
        <v>0</v>
      </c>
      <c r="K119" s="253">
        <f>SUM(K120:K121)</f>
        <v>0</v>
      </c>
      <c r="L119" s="73"/>
      <c r="M119" s="152"/>
      <c r="P119" s="258"/>
    </row>
    <row r="120" spans="3:16" ht="15" customHeight="1">
      <c r="C120" s="58"/>
      <c r="D120" s="250" t="s">
        <v>520</v>
      </c>
      <c r="E120" s="204" t="s">
        <v>206</v>
      </c>
      <c r="F120" s="205" t="s">
        <v>370</v>
      </c>
      <c r="G120" s="232">
        <f t="shared" si="0"/>
        <v>0</v>
      </c>
      <c r="H120" s="235"/>
      <c r="I120" s="235"/>
      <c r="J120" s="235"/>
      <c r="K120" s="235"/>
      <c r="L120" s="73"/>
      <c r="M120" s="152"/>
      <c r="P120" s="258"/>
    </row>
    <row r="121" spans="3:16" ht="15" customHeight="1">
      <c r="C121" s="58"/>
      <c r="D121" s="250" t="s">
        <v>521</v>
      </c>
      <c r="E121" s="204" t="s">
        <v>578</v>
      </c>
      <c r="F121" s="205" t="s">
        <v>371</v>
      </c>
      <c r="G121" s="232">
        <f t="shared" si="0"/>
        <v>0</v>
      </c>
      <c r="H121" s="253">
        <f>H123</f>
        <v>0</v>
      </c>
      <c r="I121" s="253">
        <f>I123</f>
        <v>0</v>
      </c>
      <c r="J121" s="253">
        <f>J123</f>
        <v>0</v>
      </c>
      <c r="K121" s="253">
        <f>K123</f>
        <v>0</v>
      </c>
      <c r="L121" s="73"/>
      <c r="M121" s="152"/>
      <c r="P121" s="258"/>
    </row>
    <row r="122" spans="3:16" ht="15" customHeight="1">
      <c r="C122" s="58"/>
      <c r="D122" s="250" t="s">
        <v>522</v>
      </c>
      <c r="E122" s="206" t="s">
        <v>337</v>
      </c>
      <c r="F122" s="205" t="s">
        <v>372</v>
      </c>
      <c r="G122" s="232">
        <f t="shared" si="0"/>
        <v>0</v>
      </c>
      <c r="H122" s="235"/>
      <c r="I122" s="235"/>
      <c r="J122" s="235"/>
      <c r="K122" s="235"/>
      <c r="L122" s="73"/>
      <c r="M122" s="152"/>
      <c r="P122" s="258"/>
    </row>
    <row r="123" spans="3:16" ht="15" customHeight="1">
      <c r="C123" s="58"/>
      <c r="D123" s="250" t="s">
        <v>523</v>
      </c>
      <c r="E123" s="206" t="s">
        <v>549</v>
      </c>
      <c r="F123" s="205" t="s">
        <v>373</v>
      </c>
      <c r="G123" s="232">
        <f t="shared" si="0"/>
        <v>0</v>
      </c>
      <c r="H123" s="235"/>
      <c r="I123" s="235"/>
      <c r="J123" s="235"/>
      <c r="K123" s="235"/>
      <c r="L123" s="73"/>
      <c r="M123" s="152"/>
      <c r="P123" s="258"/>
    </row>
    <row r="124" spans="3:16" ht="15" customHeight="1">
      <c r="C124" s="58"/>
      <c r="D124" s="301" t="s">
        <v>268</v>
      </c>
      <c r="E124" s="302"/>
      <c r="F124" s="302"/>
      <c r="G124" s="302"/>
      <c r="H124" s="302"/>
      <c r="I124" s="302"/>
      <c r="J124" s="302"/>
      <c r="K124" s="303"/>
      <c r="L124" s="73"/>
      <c r="M124" s="152"/>
      <c r="P124" s="260"/>
    </row>
    <row r="125" spans="3:16" ht="22.5">
      <c r="C125" s="58"/>
      <c r="D125" s="250" t="s">
        <v>524</v>
      </c>
      <c r="E125" s="230" t="s">
        <v>589</v>
      </c>
      <c r="F125" s="205" t="s">
        <v>374</v>
      </c>
      <c r="G125" s="232">
        <f t="shared" si="0"/>
        <v>0</v>
      </c>
      <c r="H125" s="253">
        <f>SUM( H126:H127)</f>
        <v>0</v>
      </c>
      <c r="I125" s="253">
        <f>SUM( I126:I127)</f>
        <v>0</v>
      </c>
      <c r="J125" s="253">
        <f>SUM( J126:J127)</f>
        <v>0</v>
      </c>
      <c r="K125" s="253">
        <f>SUM( K126:K127)</f>
        <v>0</v>
      </c>
      <c r="L125" s="73"/>
      <c r="M125" s="152"/>
      <c r="P125" s="258">
        <v>800</v>
      </c>
    </row>
    <row r="126" spans="3:16" ht="15" customHeight="1">
      <c r="C126" s="58"/>
      <c r="D126" s="250" t="s">
        <v>525</v>
      </c>
      <c r="E126" s="204" t="s">
        <v>206</v>
      </c>
      <c r="F126" s="205" t="s">
        <v>375</v>
      </c>
      <c r="G126" s="232">
        <f t="shared" si="0"/>
        <v>0</v>
      </c>
      <c r="H126" s="235"/>
      <c r="I126" s="235"/>
      <c r="J126" s="235"/>
      <c r="K126" s="235"/>
      <c r="L126" s="73"/>
      <c r="M126" s="152"/>
      <c r="P126" s="258">
        <v>810</v>
      </c>
    </row>
    <row r="127" spans="3:16" ht="15" customHeight="1">
      <c r="C127" s="58"/>
      <c r="D127" s="250" t="s">
        <v>526</v>
      </c>
      <c r="E127" s="204" t="s">
        <v>578</v>
      </c>
      <c r="F127" s="205" t="s">
        <v>376</v>
      </c>
      <c r="G127" s="232">
        <f t="shared" si="0"/>
        <v>0</v>
      </c>
      <c r="H127" s="253">
        <f>H128+H130</f>
        <v>0</v>
      </c>
      <c r="I127" s="253">
        <f>I128+I130</f>
        <v>0</v>
      </c>
      <c r="J127" s="253">
        <f>J128+J130</f>
        <v>0</v>
      </c>
      <c r="K127" s="253">
        <f>K128+K130</f>
        <v>0</v>
      </c>
      <c r="L127" s="73"/>
      <c r="M127" s="152"/>
      <c r="P127" s="258">
        <v>820</v>
      </c>
    </row>
    <row r="128" spans="3:16" ht="15" customHeight="1">
      <c r="C128" s="58"/>
      <c r="D128" s="250" t="s">
        <v>527</v>
      </c>
      <c r="E128" s="262" t="s">
        <v>590</v>
      </c>
      <c r="F128" s="205" t="s">
        <v>377</v>
      </c>
      <c r="G128" s="232">
        <f t="shared" si="0"/>
        <v>0</v>
      </c>
      <c r="H128" s="235"/>
      <c r="I128" s="235"/>
      <c r="J128" s="235"/>
      <c r="K128" s="235"/>
      <c r="L128" s="73"/>
      <c r="M128" s="152"/>
      <c r="P128" s="258">
        <v>830</v>
      </c>
    </row>
    <row r="129" spans="3:16" ht="15" customHeight="1">
      <c r="C129" s="58"/>
      <c r="D129" s="250" t="s">
        <v>528</v>
      </c>
      <c r="E129" s="208" t="s">
        <v>591</v>
      </c>
      <c r="F129" s="205" t="s">
        <v>378</v>
      </c>
      <c r="G129" s="232">
        <f t="shared" si="0"/>
        <v>0</v>
      </c>
      <c r="H129" s="235"/>
      <c r="I129" s="235"/>
      <c r="J129" s="235"/>
      <c r="K129" s="235"/>
      <c r="L129" s="73"/>
      <c r="M129" s="152"/>
      <c r="P129" s="260"/>
    </row>
    <row r="130" spans="3:16" ht="15" customHeight="1">
      <c r="C130" s="58"/>
      <c r="D130" s="250" t="s">
        <v>529</v>
      </c>
      <c r="E130" s="262" t="s">
        <v>208</v>
      </c>
      <c r="F130" s="205" t="s">
        <v>379</v>
      </c>
      <c r="G130" s="232">
        <f t="shared" si="0"/>
        <v>0</v>
      </c>
      <c r="H130" s="235"/>
      <c r="I130" s="235"/>
      <c r="J130" s="235"/>
      <c r="K130" s="235"/>
      <c r="L130" s="73"/>
      <c r="M130" s="152"/>
      <c r="P130" s="258">
        <v>840</v>
      </c>
    </row>
    <row r="131" spans="3:16" ht="15" customHeight="1">
      <c r="C131" s="58"/>
      <c r="D131" s="250" t="s">
        <v>401</v>
      </c>
      <c r="E131" s="230" t="s">
        <v>592</v>
      </c>
      <c r="F131" s="205" t="s">
        <v>380</v>
      </c>
      <c r="G131" s="232">
        <f t="shared" si="0"/>
        <v>0</v>
      </c>
      <c r="H131" s="241">
        <f>SUM( H132+H137)</f>
        <v>0</v>
      </c>
      <c r="I131" s="241">
        <f>SUM( I132+I137)</f>
        <v>0</v>
      </c>
      <c r="J131" s="241">
        <f>SUM( J132+J137)</f>
        <v>0</v>
      </c>
      <c r="K131" s="241">
        <f>SUM( K132+K137)</f>
        <v>0</v>
      </c>
      <c r="L131" s="77"/>
      <c r="M131" s="152"/>
      <c r="P131" s="258">
        <v>850</v>
      </c>
    </row>
    <row r="132" spans="3:16" ht="15" customHeight="1">
      <c r="C132" s="58"/>
      <c r="D132" s="250" t="s">
        <v>530</v>
      </c>
      <c r="E132" s="204" t="s">
        <v>206</v>
      </c>
      <c r="F132" s="205" t="s">
        <v>381</v>
      </c>
      <c r="G132" s="232">
        <f t="shared" ref="G132:G145" si="1">SUM(H132:K132)</f>
        <v>0</v>
      </c>
      <c r="H132" s="241">
        <f>SUM( H133:H134)</f>
        <v>0</v>
      </c>
      <c r="I132" s="241">
        <f>SUM( I133:I134)</f>
        <v>0</v>
      </c>
      <c r="J132" s="241">
        <f>SUM( J133:J134)</f>
        <v>0</v>
      </c>
      <c r="K132" s="241">
        <f>SUM( K133:K134)</f>
        <v>0</v>
      </c>
      <c r="L132" s="77"/>
      <c r="M132" s="152"/>
      <c r="P132" s="258">
        <v>860</v>
      </c>
    </row>
    <row r="133" spans="3:16" ht="15" customHeight="1">
      <c r="C133" s="58"/>
      <c r="D133" s="250" t="s">
        <v>531</v>
      </c>
      <c r="E133" s="206" t="s">
        <v>287</v>
      </c>
      <c r="F133" s="205" t="s">
        <v>382</v>
      </c>
      <c r="G133" s="232">
        <f t="shared" si="1"/>
        <v>0</v>
      </c>
      <c r="H133" s="236"/>
      <c r="I133" s="236"/>
      <c r="J133" s="236"/>
      <c r="K133" s="236"/>
      <c r="L133" s="77"/>
      <c r="M133" s="152"/>
      <c r="P133" s="258"/>
    </row>
    <row r="134" spans="3:16" ht="15" customHeight="1">
      <c r="C134" s="58"/>
      <c r="D134" s="250" t="s">
        <v>532</v>
      </c>
      <c r="E134" s="206" t="s">
        <v>582</v>
      </c>
      <c r="F134" s="205" t="s">
        <v>383</v>
      </c>
      <c r="G134" s="232">
        <f t="shared" si="1"/>
        <v>0</v>
      </c>
      <c r="H134" s="241">
        <f>H135+H136</f>
        <v>0</v>
      </c>
      <c r="I134" s="241">
        <f>I135+I136</f>
        <v>0</v>
      </c>
      <c r="J134" s="241">
        <f>J135+J136</f>
        <v>0</v>
      </c>
      <c r="K134" s="241">
        <f>K135+K136</f>
        <v>0</v>
      </c>
      <c r="L134" s="77"/>
      <c r="M134" s="152"/>
      <c r="P134" s="258"/>
    </row>
    <row r="135" spans="3:16" ht="15" customHeight="1">
      <c r="C135" s="58"/>
      <c r="D135" s="250" t="s">
        <v>533</v>
      </c>
      <c r="E135" s="208" t="s">
        <v>348</v>
      </c>
      <c r="F135" s="205" t="s">
        <v>384</v>
      </c>
      <c r="G135" s="232">
        <f t="shared" si="1"/>
        <v>0</v>
      </c>
      <c r="H135" s="236"/>
      <c r="I135" s="236"/>
      <c r="J135" s="236"/>
      <c r="K135" s="236"/>
      <c r="L135" s="77"/>
      <c r="M135" s="152"/>
      <c r="P135" s="258"/>
    </row>
    <row r="136" spans="3:16" ht="15" customHeight="1">
      <c r="C136" s="58"/>
      <c r="D136" s="250" t="s">
        <v>534</v>
      </c>
      <c r="E136" s="208" t="s">
        <v>385</v>
      </c>
      <c r="F136" s="205" t="s">
        <v>386</v>
      </c>
      <c r="G136" s="232">
        <f t="shared" si="1"/>
        <v>0</v>
      </c>
      <c r="H136" s="236"/>
      <c r="I136" s="236"/>
      <c r="J136" s="236"/>
      <c r="K136" s="236"/>
      <c r="L136" s="77"/>
      <c r="M136" s="152"/>
      <c r="P136" s="258"/>
    </row>
    <row r="137" spans="3:16" ht="15" customHeight="1">
      <c r="C137" s="58"/>
      <c r="D137" s="250" t="s">
        <v>535</v>
      </c>
      <c r="E137" s="204" t="s">
        <v>586</v>
      </c>
      <c r="F137" s="205" t="s">
        <v>387</v>
      </c>
      <c r="G137" s="232">
        <f t="shared" si="1"/>
        <v>0</v>
      </c>
      <c r="H137" s="241">
        <f>H138+H140</f>
        <v>0</v>
      </c>
      <c r="I137" s="241">
        <f>I138+I140</f>
        <v>0</v>
      </c>
      <c r="J137" s="241">
        <f>J138+J140</f>
        <v>0</v>
      </c>
      <c r="K137" s="241">
        <f>K138+K140</f>
        <v>0</v>
      </c>
      <c r="L137" s="77"/>
      <c r="M137" s="152"/>
      <c r="P137" s="258">
        <v>870</v>
      </c>
    </row>
    <row r="138" spans="3:16" ht="15" customHeight="1">
      <c r="C138" s="58"/>
      <c r="D138" s="250" t="s">
        <v>536</v>
      </c>
      <c r="E138" s="206" t="s">
        <v>590</v>
      </c>
      <c r="F138" s="205" t="s">
        <v>388</v>
      </c>
      <c r="G138" s="232">
        <f t="shared" si="1"/>
        <v>0</v>
      </c>
      <c r="H138" s="235"/>
      <c r="I138" s="235"/>
      <c r="J138" s="235"/>
      <c r="K138" s="235"/>
      <c r="L138" s="77"/>
      <c r="M138" s="152"/>
      <c r="P138" s="258">
        <v>880</v>
      </c>
    </row>
    <row r="139" spans="3:16" ht="15" customHeight="1">
      <c r="C139" s="58"/>
      <c r="D139" s="250" t="s">
        <v>537</v>
      </c>
      <c r="E139" s="208" t="s">
        <v>591</v>
      </c>
      <c r="F139" s="205" t="s">
        <v>389</v>
      </c>
      <c r="G139" s="232">
        <f t="shared" si="1"/>
        <v>0</v>
      </c>
      <c r="H139" s="235"/>
      <c r="I139" s="235"/>
      <c r="J139" s="235"/>
      <c r="K139" s="235"/>
      <c r="L139" s="77"/>
      <c r="M139" s="152"/>
      <c r="P139" s="258"/>
    </row>
    <row r="140" spans="3:16" ht="15" customHeight="1">
      <c r="C140" s="58"/>
      <c r="D140" s="250" t="s">
        <v>538</v>
      </c>
      <c r="E140" s="206" t="s">
        <v>208</v>
      </c>
      <c r="F140" s="205" t="s">
        <v>390</v>
      </c>
      <c r="G140" s="232">
        <f t="shared" si="1"/>
        <v>0</v>
      </c>
      <c r="H140" s="237"/>
      <c r="I140" s="237"/>
      <c r="J140" s="237"/>
      <c r="K140" s="237"/>
      <c r="L140" s="77"/>
      <c r="M140" s="152"/>
      <c r="P140" s="258">
        <v>890</v>
      </c>
    </row>
    <row r="141" spans="3:16" ht="15" customHeight="1">
      <c r="C141" s="58"/>
      <c r="D141" s="250" t="s">
        <v>539</v>
      </c>
      <c r="E141" s="230" t="s">
        <v>593</v>
      </c>
      <c r="F141" s="205" t="s">
        <v>391</v>
      </c>
      <c r="G141" s="232">
        <f t="shared" si="1"/>
        <v>2054509.3896000001</v>
      </c>
      <c r="H141" s="254">
        <f>SUM( H142:H143)</f>
        <v>0</v>
      </c>
      <c r="I141" s="254">
        <f>SUM( I142:I143)</f>
        <v>0</v>
      </c>
      <c r="J141" s="254">
        <f>SUM( J142:J143)</f>
        <v>2054509.3896000001</v>
      </c>
      <c r="K141" s="254">
        <f>SUM( K142:K143)</f>
        <v>0</v>
      </c>
      <c r="L141" s="77"/>
      <c r="M141" s="152"/>
      <c r="P141" s="258">
        <v>900</v>
      </c>
    </row>
    <row r="142" spans="3:16" ht="15" customHeight="1">
      <c r="C142" s="58"/>
      <c r="D142" s="250" t="s">
        <v>540</v>
      </c>
      <c r="E142" s="204" t="s">
        <v>206</v>
      </c>
      <c r="F142" s="205" t="s">
        <v>392</v>
      </c>
      <c r="G142" s="232">
        <f t="shared" si="1"/>
        <v>0</v>
      </c>
      <c r="H142" s="237"/>
      <c r="I142" s="237"/>
      <c r="J142" s="237"/>
      <c r="K142" s="237"/>
      <c r="L142" s="77"/>
      <c r="M142" s="152"/>
      <c r="P142" s="258"/>
    </row>
    <row r="143" spans="3:16" ht="15" customHeight="1">
      <c r="C143" s="58"/>
      <c r="D143" s="250" t="s">
        <v>541</v>
      </c>
      <c r="E143" s="204" t="s">
        <v>578</v>
      </c>
      <c r="F143" s="205" t="s">
        <v>393</v>
      </c>
      <c r="G143" s="232">
        <f t="shared" si="1"/>
        <v>2054509.3896000001</v>
      </c>
      <c r="H143" s="254">
        <f>H144+H145</f>
        <v>0</v>
      </c>
      <c r="I143" s="254">
        <f>I144+I145</f>
        <v>0</v>
      </c>
      <c r="J143" s="254">
        <f>J144+J145</f>
        <v>2054509.3896000001</v>
      </c>
      <c r="K143" s="254">
        <f>K144+K145</f>
        <v>0</v>
      </c>
      <c r="L143" s="77"/>
      <c r="M143" s="152"/>
      <c r="P143" s="258"/>
    </row>
    <row r="144" spans="3:16" ht="15" customHeight="1">
      <c r="C144" s="58"/>
      <c r="D144" s="250" t="s">
        <v>542</v>
      </c>
      <c r="E144" s="206" t="s">
        <v>207</v>
      </c>
      <c r="F144" s="205" t="s">
        <v>396</v>
      </c>
      <c r="G144" s="232">
        <f t="shared" si="1"/>
        <v>1827613.7549000001</v>
      </c>
      <c r="H144" s="237"/>
      <c r="I144" s="235"/>
      <c r="J144" s="237">
        <v>1827613.7549000001</v>
      </c>
      <c r="K144" s="237"/>
      <c r="L144" s="77"/>
      <c r="M144" s="152"/>
      <c r="P144" s="258" t="s">
        <v>394</v>
      </c>
    </row>
    <row r="145" spans="3:19" ht="15" customHeight="1">
      <c r="C145" s="58"/>
      <c r="D145" s="250" t="s">
        <v>543</v>
      </c>
      <c r="E145" s="206" t="s">
        <v>208</v>
      </c>
      <c r="F145" s="205" t="s">
        <v>397</v>
      </c>
      <c r="G145" s="232">
        <f t="shared" si="1"/>
        <v>226895.6347</v>
      </c>
      <c r="H145" s="237"/>
      <c r="I145" s="235"/>
      <c r="J145" s="237">
        <v>226895.6347</v>
      </c>
      <c r="K145" s="245"/>
      <c r="L145" s="77"/>
      <c r="M145" s="152"/>
      <c r="P145" s="258" t="s">
        <v>395</v>
      </c>
    </row>
    <row r="146" spans="3:19">
      <c r="D146" s="72"/>
      <c r="E146" s="78"/>
      <c r="F146" s="78"/>
      <c r="G146" s="78"/>
      <c r="H146" s="78"/>
      <c r="I146" s="78"/>
      <c r="J146" s="78"/>
      <c r="K146" s="64"/>
      <c r="L146" s="64"/>
      <c r="M146" s="64"/>
      <c r="N146" s="64"/>
      <c r="O146" s="64"/>
      <c r="P146" s="64"/>
      <c r="Q146" s="64"/>
      <c r="R146" s="24"/>
      <c r="S146" s="24"/>
    </row>
    <row r="147" spans="3:19" ht="12.75">
      <c r="E147" s="152" t="s">
        <v>269</v>
      </c>
      <c r="F147" s="307" t="str">
        <f>IF(Титульный!G45="","",Титульный!G45)</f>
        <v xml:space="preserve">делопроизводитель </v>
      </c>
      <c r="G147" s="307"/>
      <c r="H147" s="153"/>
      <c r="I147" s="307" t="str">
        <f>IF(Титульный!G44="","",Титульный!G44)</f>
        <v>Тукало Татьяна Борисовна</v>
      </c>
      <c r="J147" s="307"/>
      <c r="K147" s="307"/>
      <c r="L147" s="153"/>
      <c r="M147" s="155"/>
      <c r="N147" s="155"/>
      <c r="O147" s="154"/>
      <c r="P147" s="64"/>
      <c r="Q147" s="64"/>
      <c r="R147" s="24"/>
      <c r="S147" s="24"/>
    </row>
    <row r="148" spans="3:19" ht="12.75">
      <c r="E148" s="156" t="s">
        <v>270</v>
      </c>
      <c r="F148" s="308" t="s">
        <v>215</v>
      </c>
      <c r="G148" s="308"/>
      <c r="H148" s="154"/>
      <c r="I148" s="308" t="s">
        <v>213</v>
      </c>
      <c r="J148" s="308"/>
      <c r="K148" s="308"/>
      <c r="L148" s="154"/>
      <c r="M148" s="308" t="s">
        <v>214</v>
      </c>
      <c r="N148" s="308"/>
      <c r="O148" s="152"/>
      <c r="P148" s="64"/>
      <c r="Q148" s="64"/>
      <c r="R148" s="24"/>
      <c r="S148" s="24"/>
    </row>
    <row r="149" spans="3:19" ht="12.75">
      <c r="E149" s="156" t="s">
        <v>271</v>
      </c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64"/>
      <c r="Q149" s="64"/>
      <c r="R149" s="24"/>
      <c r="S149" s="24"/>
    </row>
    <row r="150" spans="3:19" ht="12.75">
      <c r="E150" s="156" t="s">
        <v>272</v>
      </c>
      <c r="F150" s="307" t="str">
        <f>IF(Титульный!G46="","",Титульный!G46)</f>
        <v>88634725076</v>
      </c>
      <c r="G150" s="307"/>
      <c r="H150" s="307"/>
      <c r="I150" s="152"/>
      <c r="J150" s="156" t="s">
        <v>216</v>
      </c>
      <c r="K150" s="244"/>
      <c r="L150" s="152"/>
      <c r="M150" s="152"/>
      <c r="N150" s="152"/>
      <c r="O150" s="152"/>
      <c r="P150" s="64"/>
      <c r="Q150" s="64"/>
      <c r="R150" s="24"/>
      <c r="S150" s="24"/>
    </row>
    <row r="151" spans="3:19" ht="12.75">
      <c r="E151" s="152" t="s">
        <v>273</v>
      </c>
      <c r="F151" s="309" t="s">
        <v>217</v>
      </c>
      <c r="G151" s="309"/>
      <c r="H151" s="309"/>
      <c r="I151" s="152"/>
      <c r="J151" s="157" t="s">
        <v>218</v>
      </c>
      <c r="K151" s="157"/>
      <c r="L151" s="152"/>
      <c r="M151" s="152"/>
      <c r="N151" s="152"/>
      <c r="O151" s="152"/>
      <c r="P151" s="64"/>
      <c r="Q151" s="64"/>
      <c r="R151" s="24"/>
      <c r="S151" s="24"/>
    </row>
    <row r="152" spans="3:19"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24"/>
      <c r="S152" s="24"/>
    </row>
    <row r="153" spans="3:19"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24"/>
      <c r="S153" s="24"/>
    </row>
    <row r="154" spans="3:19"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24"/>
      <c r="S154" s="24"/>
    </row>
    <row r="155" spans="3:19"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24"/>
      <c r="S155" s="24"/>
    </row>
    <row r="156" spans="3:19"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24"/>
      <c r="S156" s="24"/>
    </row>
    <row r="157" spans="3:19"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24"/>
      <c r="S157" s="24"/>
    </row>
    <row r="158" spans="3:19"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24"/>
      <c r="S158" s="24"/>
    </row>
    <row r="159" spans="3:19"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24"/>
      <c r="S159" s="24"/>
    </row>
    <row r="160" spans="3:19"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24"/>
      <c r="S160" s="24"/>
    </row>
    <row r="161" spans="5:19"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24"/>
      <c r="S161" s="24"/>
    </row>
    <row r="162" spans="5:19"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24"/>
      <c r="S162" s="24"/>
    </row>
    <row r="163" spans="5:19"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24"/>
      <c r="S163" s="24"/>
    </row>
    <row r="164" spans="5:19"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24"/>
      <c r="S164" s="24"/>
    </row>
    <row r="165" spans="5:19"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24"/>
      <c r="S165" s="24"/>
    </row>
    <row r="166" spans="5:19"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24"/>
      <c r="S166" s="24"/>
    </row>
    <row r="167" spans="5:19"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24"/>
      <c r="S167" s="24"/>
    </row>
    <row r="168" spans="5:19"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24"/>
      <c r="S168" s="24"/>
    </row>
    <row r="169" spans="5:19"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24"/>
      <c r="S169" s="24"/>
    </row>
    <row r="170" spans="5:19"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24"/>
      <c r="S170" s="24"/>
    </row>
    <row r="171" spans="5:19"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24"/>
      <c r="S171" s="24"/>
    </row>
    <row r="172" spans="5:19"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24"/>
      <c r="S172" s="24"/>
    </row>
    <row r="173" spans="5:19"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24"/>
      <c r="S173" s="24"/>
    </row>
    <row r="174" spans="5:19"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24"/>
      <c r="S174" s="24"/>
    </row>
    <row r="175" spans="5:19"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24"/>
      <c r="S175" s="24"/>
    </row>
    <row r="176" spans="5:19"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24"/>
      <c r="S176" s="24"/>
    </row>
    <row r="177" spans="5:19"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</row>
    <row r="178" spans="5:19"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</row>
    <row r="179" spans="5:19"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</row>
    <row r="180" spans="5:19"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</sheetData>
  <sheetProtection password="9154" sheet="1" objects="1" scenarios="1" formatColumns="0" formatRows="0" autoFilter="0"/>
  <mergeCells count="18">
    <mergeCell ref="F148:G148"/>
    <mergeCell ref="I148:K148"/>
    <mergeCell ref="M148:N148"/>
    <mergeCell ref="F150:H150"/>
    <mergeCell ref="F151:H151"/>
    <mergeCell ref="D87:K87"/>
    <mergeCell ref="D91:K91"/>
    <mergeCell ref="D124:K124"/>
    <mergeCell ref="F147:G147"/>
    <mergeCell ref="I147:K147"/>
    <mergeCell ref="D8:E8"/>
    <mergeCell ref="D11:D12"/>
    <mergeCell ref="D14:K14"/>
    <mergeCell ref="D51:K51"/>
    <mergeCell ref="E11:E12"/>
    <mergeCell ref="F11:F12"/>
    <mergeCell ref="G11:G12"/>
    <mergeCell ref="H11:K11"/>
  </mergeCells>
  <phoneticPr fontId="0" type="noConversion"/>
  <dataValidations count="2">
    <dataValidation type="decimal" allowBlank="1" showErrorMessage="1" errorTitle="Ошибка" error="Допускается ввод только действительных чисел!" sqref="G88:K90 G92:K123 G78:K86 G63:K76 G125:K145 G60:K61 G57:K58 G52:K55 G27:K40 G23:K25 G20:K21 G42:K50 G15:K18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25"/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63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O15"/>
  <sheetViews>
    <sheetView showGridLines="0" tabSelected="1" topLeftCell="C7" zoomScaleNormal="100" workbookViewId="0">
      <selection activeCell="E14" sqref="E14"/>
    </sheetView>
  </sheetViews>
  <sheetFormatPr defaultColWidth="9.140625" defaultRowHeight="14.25"/>
  <cols>
    <col min="1" max="2" width="9.140625" style="47" hidden="1" customWidth="1"/>
    <col min="3" max="3" width="3.7109375" style="46" bestFit="1" customWidth="1"/>
    <col min="4" max="4" width="6.28515625" style="47" bestFit="1" customWidth="1"/>
    <col min="5" max="5" width="94.85546875" style="47" customWidth="1"/>
    <col min="6" max="16384" width="9.140625" style="47"/>
  </cols>
  <sheetData>
    <row r="1" spans="3:15" hidden="1">
      <c r="N1" s="217"/>
      <c r="O1" s="217"/>
    </row>
    <row r="2" spans="3:15" hidden="1"/>
    <row r="3" spans="3:15" hidden="1"/>
    <row r="4" spans="3:15" hidden="1"/>
    <row r="5" spans="3:15" hidden="1"/>
    <row r="6" spans="3:15" hidden="1"/>
    <row r="7" spans="3:15" s="50" customFormat="1" ht="12" customHeight="1">
      <c r="C7" s="51"/>
      <c r="D7" s="52"/>
      <c r="E7" s="52"/>
    </row>
    <row r="8" spans="3:15" s="50" customFormat="1" ht="12" customHeight="1">
      <c r="C8" s="51"/>
      <c r="D8" s="68" t="s">
        <v>175</v>
      </c>
      <c r="E8" s="68"/>
    </row>
    <row r="9" spans="3:15" s="50" customFormat="1" ht="12" customHeight="1">
      <c r="C9" s="51"/>
      <c r="D9" s="67" t="str">
        <f>IF(org="","Не определено",org)</f>
        <v>ООО "ПримЭнерго"</v>
      </c>
      <c r="E9" s="67"/>
    </row>
    <row r="10" spans="3:15" s="50" customFormat="1" ht="3" customHeight="1">
      <c r="C10" s="51"/>
      <c r="D10" s="52"/>
      <c r="E10" s="52"/>
    </row>
    <row r="11" spans="3:15" s="50" customFormat="1" ht="15" customHeight="1">
      <c r="C11" s="51"/>
      <c r="D11" s="53" t="s">
        <v>176</v>
      </c>
      <c r="E11" s="54" t="s">
        <v>177</v>
      </c>
    </row>
    <row r="12" spans="3:15" s="50" customFormat="1" ht="12" customHeight="1">
      <c r="C12" s="51"/>
      <c r="D12" s="25">
        <v>1</v>
      </c>
      <c r="E12" s="25">
        <v>2</v>
      </c>
    </row>
    <row r="13" spans="3:15" ht="15" hidden="1" customHeight="1">
      <c r="C13" s="48"/>
      <c r="D13" s="55">
        <v>0</v>
      </c>
      <c r="E13" s="49"/>
    </row>
    <row r="14" spans="3:15" ht="93" customHeight="1">
      <c r="C14" s="267" t="s">
        <v>0</v>
      </c>
      <c r="D14" s="80">
        <v>1</v>
      </c>
      <c r="E14" s="268" t="s">
        <v>1959</v>
      </c>
    </row>
    <row r="15" spans="3:15" ht="15" customHeight="1">
      <c r="C15" s="48"/>
      <c r="D15" s="213"/>
      <c r="E15" s="214" t="s">
        <v>178</v>
      </c>
    </row>
  </sheetData>
  <sheetProtection password="9154" sheet="1" objects="1" scenarios="1" formatColumns="0" formatRows="0" autoFilter="0"/>
  <phoneticPr fontId="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:E14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D5"/>
  <sheetViews>
    <sheetView showGridLines="0" zoomScaleNormal="100" workbookViewId="0">
      <selection activeCell="B6" sqref="B6"/>
    </sheetView>
  </sheetViews>
  <sheetFormatPr defaultColWidth="9.140625" defaultRowHeight="11.25"/>
  <cols>
    <col min="1" max="1" width="4.7109375" style="28" customWidth="1"/>
    <col min="2" max="2" width="31.7109375" style="28" customWidth="1"/>
    <col min="3" max="3" width="103.28515625" style="28" customWidth="1"/>
    <col min="4" max="4" width="17.7109375" style="28" customWidth="1"/>
    <col min="5" max="16384" width="9.140625" style="28"/>
  </cols>
  <sheetData>
    <row r="1" spans="2:4" ht="12" customHeight="1"/>
    <row r="2" spans="2:4" ht="12" customHeight="1">
      <c r="B2" s="310" t="s">
        <v>148</v>
      </c>
      <c r="C2" s="310"/>
      <c r="D2" s="310"/>
    </row>
    <row r="3" spans="2:4" ht="12" customHeight="1">
      <c r="B3" s="67" t="str">
        <f>IF(org="","Не определено",org)</f>
        <v>ООО "ПримЭнерго"</v>
      </c>
      <c r="C3" s="69"/>
      <c r="D3" s="69"/>
    </row>
    <row r="4" spans="2:4" ht="12" customHeight="1"/>
    <row r="5" spans="2:4" ht="15" customHeight="1">
      <c r="B5" s="266" t="s">
        <v>149</v>
      </c>
      <c r="C5" s="266" t="s">
        <v>150</v>
      </c>
      <c r="D5" s="266" t="s">
        <v>5</v>
      </c>
    </row>
  </sheetData>
  <sheetProtection password="9154" sheet="1" objects="1" scenarios="1" formatColumns="0" formatRows="0" autoFilter="0"/>
  <autoFilter ref="B5:D5"/>
  <mergeCells count="1">
    <mergeCell ref="B2:D2"/>
  </mergeCells>
  <phoneticPr fontId="0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istic">
    <tabColor indexed="47"/>
  </sheetPr>
  <dimension ref="A1:C58"/>
  <sheetViews>
    <sheetView showGridLines="0" workbookViewId="0">
      <selection activeCell="C28" sqref="C28"/>
    </sheetView>
  </sheetViews>
  <sheetFormatPr defaultColWidth="9.140625" defaultRowHeight="11.25"/>
  <cols>
    <col min="1" max="1" width="20" style="70" customWidth="1"/>
    <col min="2" max="2" width="9.140625" style="70"/>
    <col min="3" max="3" width="22" style="70" customWidth="1"/>
    <col min="4" max="16384" width="9.140625" style="70"/>
  </cols>
  <sheetData>
    <row r="1" spans="1:3">
      <c r="A1" s="70">
        <v>58</v>
      </c>
    </row>
    <row r="2" spans="1:3">
      <c r="A2" s="70" t="s">
        <v>240</v>
      </c>
      <c r="B2" s="70" t="s">
        <v>241</v>
      </c>
      <c r="C2" s="70" t="s">
        <v>242</v>
      </c>
    </row>
    <row r="3" spans="1:3">
      <c r="A3" s="70" t="s">
        <v>260</v>
      </c>
      <c r="B3" s="70" t="s">
        <v>241</v>
      </c>
      <c r="C3" s="70" t="s">
        <v>242</v>
      </c>
    </row>
    <row r="4" spans="1:3">
      <c r="A4" s="70" t="s">
        <v>264</v>
      </c>
      <c r="B4" s="70" t="s">
        <v>241</v>
      </c>
      <c r="C4" s="70" t="s">
        <v>242</v>
      </c>
    </row>
    <row r="5" spans="1:3">
      <c r="A5" s="70" t="s">
        <v>341</v>
      </c>
      <c r="B5" s="70" t="s">
        <v>241</v>
      </c>
      <c r="C5" s="70" t="s">
        <v>242</v>
      </c>
    </row>
    <row r="6" spans="1:3">
      <c r="A6" s="70" t="s">
        <v>398</v>
      </c>
      <c r="B6" s="70" t="s">
        <v>241</v>
      </c>
      <c r="C6" s="70" t="s">
        <v>242</v>
      </c>
    </row>
    <row r="7" spans="1:3">
      <c r="A7" s="70" t="s">
        <v>402</v>
      </c>
      <c r="B7" s="70" t="s">
        <v>241</v>
      </c>
      <c r="C7" s="70" t="s">
        <v>242</v>
      </c>
    </row>
    <row r="8" spans="1:3">
      <c r="A8" s="70" t="s">
        <v>405</v>
      </c>
      <c r="B8" s="70" t="s">
        <v>241</v>
      </c>
      <c r="C8" s="70" t="s">
        <v>242</v>
      </c>
    </row>
    <row r="9" spans="1:3">
      <c r="A9" s="70" t="s">
        <v>410</v>
      </c>
      <c r="B9" s="70" t="s">
        <v>241</v>
      </c>
      <c r="C9" s="70" t="s">
        <v>242</v>
      </c>
    </row>
    <row r="10" spans="1:3">
      <c r="A10" s="70" t="s">
        <v>411</v>
      </c>
      <c r="B10" s="70" t="s">
        <v>241</v>
      </c>
      <c r="C10" s="70" t="s">
        <v>242</v>
      </c>
    </row>
    <row r="11" spans="1:3">
      <c r="A11" s="70" t="s">
        <v>412</v>
      </c>
      <c r="B11" s="70" t="s">
        <v>241</v>
      </c>
      <c r="C11" s="70" t="s">
        <v>242</v>
      </c>
    </row>
    <row r="12" spans="1:3">
      <c r="A12" s="70" t="s">
        <v>413</v>
      </c>
      <c r="B12" s="70" t="s">
        <v>241</v>
      </c>
      <c r="C12" s="70" t="s">
        <v>242</v>
      </c>
    </row>
    <row r="13" spans="1:3">
      <c r="A13" s="70" t="s">
        <v>414</v>
      </c>
      <c r="B13" s="70" t="s">
        <v>241</v>
      </c>
      <c r="C13" s="70" t="s">
        <v>242</v>
      </c>
    </row>
    <row r="14" spans="1:3">
      <c r="A14" s="70" t="s">
        <v>417</v>
      </c>
      <c r="B14" s="70" t="s">
        <v>241</v>
      </c>
      <c r="C14" s="70" t="s">
        <v>242</v>
      </c>
    </row>
    <row r="15" spans="1:3">
      <c r="A15" s="70" t="s">
        <v>418</v>
      </c>
      <c r="B15" s="70" t="s">
        <v>241</v>
      </c>
      <c r="C15" s="70" t="s">
        <v>242</v>
      </c>
    </row>
    <row r="16" spans="1:3">
      <c r="A16" s="70" t="s">
        <v>419</v>
      </c>
      <c r="B16" s="70" t="s">
        <v>241</v>
      </c>
      <c r="C16" s="70" t="s">
        <v>242</v>
      </c>
    </row>
    <row r="17" spans="1:3">
      <c r="A17" s="70" t="s">
        <v>420</v>
      </c>
      <c r="B17" s="70" t="s">
        <v>241</v>
      </c>
      <c r="C17" s="70" t="s">
        <v>242</v>
      </c>
    </row>
    <row r="18" spans="1:3">
      <c r="A18" s="70" t="s">
        <v>421</v>
      </c>
      <c r="B18" s="70" t="s">
        <v>241</v>
      </c>
      <c r="C18" s="70" t="s">
        <v>242</v>
      </c>
    </row>
    <row r="19" spans="1:3">
      <c r="A19" s="70" t="s">
        <v>422</v>
      </c>
      <c r="B19" s="70" t="s">
        <v>241</v>
      </c>
      <c r="C19" s="70" t="s">
        <v>242</v>
      </c>
    </row>
    <row r="20" spans="1:3">
      <c r="A20" s="70" t="s">
        <v>423</v>
      </c>
      <c r="B20" s="70" t="s">
        <v>241</v>
      </c>
      <c r="C20" s="70" t="s">
        <v>242</v>
      </c>
    </row>
    <row r="21" spans="1:3">
      <c r="A21" s="70" t="s">
        <v>424</v>
      </c>
      <c r="B21" s="70" t="s">
        <v>241</v>
      </c>
      <c r="C21" s="70" t="s">
        <v>242</v>
      </c>
    </row>
    <row r="22" spans="1:3">
      <c r="A22" s="70" t="s">
        <v>425</v>
      </c>
      <c r="B22" s="70" t="s">
        <v>241</v>
      </c>
      <c r="C22" s="70" t="s">
        <v>242</v>
      </c>
    </row>
    <row r="23" spans="1:3">
      <c r="A23" s="70" t="s">
        <v>426</v>
      </c>
      <c r="B23" s="70" t="s">
        <v>241</v>
      </c>
      <c r="C23" s="70" t="s">
        <v>242</v>
      </c>
    </row>
    <row r="24" spans="1:3">
      <c r="A24" s="70" t="s">
        <v>427</v>
      </c>
      <c r="B24" s="70" t="s">
        <v>241</v>
      </c>
      <c r="C24" s="70" t="s">
        <v>242</v>
      </c>
    </row>
    <row r="25" spans="1:3">
      <c r="A25" s="70" t="s">
        <v>428</v>
      </c>
      <c r="B25" s="70" t="s">
        <v>241</v>
      </c>
      <c r="C25" s="70" t="s">
        <v>242</v>
      </c>
    </row>
    <row r="26" spans="1:3">
      <c r="A26" s="70" t="s">
        <v>430</v>
      </c>
      <c r="B26" s="70" t="s">
        <v>241</v>
      </c>
      <c r="C26" s="70" t="s">
        <v>242</v>
      </c>
    </row>
    <row r="27" spans="1:3">
      <c r="A27" s="70" t="s">
        <v>433</v>
      </c>
      <c r="B27" s="70" t="s">
        <v>241</v>
      </c>
      <c r="C27" s="70" t="s">
        <v>242</v>
      </c>
    </row>
    <row r="28" spans="1:3">
      <c r="A28" s="70" t="s">
        <v>434</v>
      </c>
      <c r="B28" s="70" t="s">
        <v>241</v>
      </c>
      <c r="C28" s="70" t="s">
        <v>242</v>
      </c>
    </row>
    <row r="29" spans="1:3">
      <c r="A29" s="70" t="s">
        <v>435</v>
      </c>
      <c r="B29" s="70" t="s">
        <v>241</v>
      </c>
      <c r="C29" s="70" t="s">
        <v>242</v>
      </c>
    </row>
    <row r="30" spans="1:3">
      <c r="A30" s="70" t="s">
        <v>436</v>
      </c>
      <c r="B30" s="70" t="s">
        <v>241</v>
      </c>
      <c r="C30" s="70" t="s">
        <v>242</v>
      </c>
    </row>
    <row r="31" spans="1:3">
      <c r="A31" s="70" t="s">
        <v>437</v>
      </c>
      <c r="B31" s="70" t="s">
        <v>241</v>
      </c>
      <c r="C31" s="70" t="s">
        <v>242</v>
      </c>
    </row>
    <row r="32" spans="1:3">
      <c r="A32" s="70" t="s">
        <v>438</v>
      </c>
      <c r="B32" s="70" t="s">
        <v>241</v>
      </c>
      <c r="C32" s="70" t="s">
        <v>242</v>
      </c>
    </row>
    <row r="33" spans="1:3">
      <c r="A33" s="70" t="s">
        <v>439</v>
      </c>
      <c r="B33" s="70" t="s">
        <v>241</v>
      </c>
      <c r="C33" s="70" t="s">
        <v>242</v>
      </c>
    </row>
    <row r="34" spans="1:3">
      <c r="A34" s="70" t="s">
        <v>440</v>
      </c>
      <c r="B34" s="70" t="s">
        <v>241</v>
      </c>
      <c r="C34" s="70" t="s">
        <v>242</v>
      </c>
    </row>
    <row r="35" spans="1:3">
      <c r="A35" s="70" t="s">
        <v>563</v>
      </c>
      <c r="B35" s="70" t="s">
        <v>241</v>
      </c>
      <c r="C35" s="70" t="s">
        <v>242</v>
      </c>
    </row>
    <row r="36" spans="1:3">
      <c r="A36" s="70" t="s">
        <v>564</v>
      </c>
      <c r="B36" s="70" t="s">
        <v>241</v>
      </c>
      <c r="C36" s="70" t="s">
        <v>242</v>
      </c>
    </row>
    <row r="37" spans="1:3">
      <c r="A37" s="70" t="s">
        <v>565</v>
      </c>
      <c r="B37" s="70" t="s">
        <v>241</v>
      </c>
      <c r="C37" s="70" t="s">
        <v>242</v>
      </c>
    </row>
    <row r="38" spans="1:3">
      <c r="A38" s="70" t="s">
        <v>566</v>
      </c>
      <c r="B38" s="70" t="s">
        <v>241</v>
      </c>
      <c r="C38" s="70" t="s">
        <v>242</v>
      </c>
    </row>
    <row r="39" spans="1:3">
      <c r="A39" s="70" t="s">
        <v>594</v>
      </c>
      <c r="B39" s="70" t="s">
        <v>241</v>
      </c>
      <c r="C39" s="70" t="s">
        <v>242</v>
      </c>
    </row>
    <row r="40" spans="1:3">
      <c r="A40" s="70" t="s">
        <v>595</v>
      </c>
      <c r="B40" s="70" t="s">
        <v>241</v>
      </c>
      <c r="C40" s="70" t="s">
        <v>242</v>
      </c>
    </row>
    <row r="41" spans="1:3">
      <c r="A41" s="70" t="s">
        <v>598</v>
      </c>
      <c r="B41" s="70" t="s">
        <v>599</v>
      </c>
      <c r="C41" s="70" t="s">
        <v>242</v>
      </c>
    </row>
    <row r="42" spans="1:3">
      <c r="A42" s="70" t="s">
        <v>1916</v>
      </c>
      <c r="B42" s="70" t="s">
        <v>599</v>
      </c>
      <c r="C42" s="70" t="s">
        <v>242</v>
      </c>
    </row>
    <row r="43" spans="1:3">
      <c r="A43" s="70" t="s">
        <v>1917</v>
      </c>
      <c r="B43" s="70" t="s">
        <v>599</v>
      </c>
      <c r="C43" s="70" t="s">
        <v>242</v>
      </c>
    </row>
    <row r="44" spans="1:3">
      <c r="A44" s="70" t="s">
        <v>1919</v>
      </c>
      <c r="B44" s="70" t="s">
        <v>599</v>
      </c>
      <c r="C44" s="70" t="s">
        <v>242</v>
      </c>
    </row>
    <row r="45" spans="1:3">
      <c r="A45" s="70" t="s">
        <v>1920</v>
      </c>
      <c r="B45" s="70" t="s">
        <v>599</v>
      </c>
      <c r="C45" s="70" t="s">
        <v>242</v>
      </c>
    </row>
    <row r="46" spans="1:3">
      <c r="A46" s="70" t="s">
        <v>1921</v>
      </c>
      <c r="B46" s="70" t="s">
        <v>599</v>
      </c>
      <c r="C46" s="70" t="s">
        <v>242</v>
      </c>
    </row>
    <row r="47" spans="1:3">
      <c r="A47" s="70" t="s">
        <v>1922</v>
      </c>
      <c r="B47" s="70" t="s">
        <v>599</v>
      </c>
      <c r="C47" s="70" t="s">
        <v>242</v>
      </c>
    </row>
    <row r="48" spans="1:3">
      <c r="A48" s="70" t="s">
        <v>1926</v>
      </c>
      <c r="B48" s="70" t="s">
        <v>599</v>
      </c>
      <c r="C48" s="70" t="s">
        <v>242</v>
      </c>
    </row>
    <row r="49" spans="1:3">
      <c r="A49" s="70" t="s">
        <v>1927</v>
      </c>
      <c r="B49" s="70" t="s">
        <v>599</v>
      </c>
      <c r="C49" s="70" t="s">
        <v>242</v>
      </c>
    </row>
    <row r="50" spans="1:3">
      <c r="A50" s="70" t="s">
        <v>1928</v>
      </c>
      <c r="B50" s="70" t="s">
        <v>599</v>
      </c>
      <c r="C50" s="70" t="s">
        <v>242</v>
      </c>
    </row>
    <row r="51" spans="1:3">
      <c r="A51" s="70" t="s">
        <v>1932</v>
      </c>
      <c r="B51" s="70" t="s">
        <v>599</v>
      </c>
      <c r="C51" s="70" t="s">
        <v>242</v>
      </c>
    </row>
    <row r="52" spans="1:3">
      <c r="A52" s="70" t="s">
        <v>1933</v>
      </c>
      <c r="B52" s="70" t="s">
        <v>599</v>
      </c>
      <c r="C52" s="70" t="s">
        <v>242</v>
      </c>
    </row>
    <row r="53" spans="1:3">
      <c r="A53" s="70" t="s">
        <v>1942</v>
      </c>
      <c r="B53" s="70" t="s">
        <v>599</v>
      </c>
      <c r="C53" s="70" t="s">
        <v>242</v>
      </c>
    </row>
    <row r="54" spans="1:3">
      <c r="A54" s="70" t="s">
        <v>1943</v>
      </c>
      <c r="B54" s="70" t="s">
        <v>599</v>
      </c>
      <c r="C54" s="70" t="s">
        <v>242</v>
      </c>
    </row>
    <row r="55" spans="1:3">
      <c r="A55" s="70" t="s">
        <v>1944</v>
      </c>
      <c r="B55" s="70" t="s">
        <v>599</v>
      </c>
      <c r="C55" s="70" t="s">
        <v>242</v>
      </c>
    </row>
    <row r="56" spans="1:3">
      <c r="A56" s="70" t="s">
        <v>1945</v>
      </c>
      <c r="B56" s="70" t="s">
        <v>599</v>
      </c>
      <c r="C56" s="70" t="s">
        <v>242</v>
      </c>
    </row>
    <row r="57" spans="1:3">
      <c r="A57" s="70" t="s">
        <v>1946</v>
      </c>
      <c r="B57" s="70" t="s">
        <v>599</v>
      </c>
      <c r="C57" s="70" t="s">
        <v>242</v>
      </c>
    </row>
    <row r="58" spans="1:3">
      <c r="A58" s="70" t="s">
        <v>1947</v>
      </c>
      <c r="B58" s="70" t="s">
        <v>599</v>
      </c>
      <c r="C58" s="70" t="s">
        <v>242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>
    <tabColor indexed="47"/>
  </sheetPr>
  <dimension ref="A1:G86"/>
  <sheetViews>
    <sheetView showGridLines="0" workbookViewId="0">
      <selection activeCell="M44" sqref="M44"/>
    </sheetView>
  </sheetViews>
  <sheetFormatPr defaultRowHeight="11.25"/>
  <cols>
    <col min="1" max="1" width="2.140625" bestFit="1" customWidth="1"/>
    <col min="2" max="2" width="35.85546875" customWidth="1"/>
    <col min="4" max="4" width="9.140625" style="7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7" ht="15">
      <c r="B1" s="11" t="s">
        <v>20</v>
      </c>
      <c r="C1" s="11"/>
      <c r="D1" s="6" t="s">
        <v>116</v>
      </c>
      <c r="E1" s="6" t="s">
        <v>132</v>
      </c>
      <c r="F1" s="158" t="s">
        <v>227</v>
      </c>
      <c r="G1" s="6" t="s">
        <v>250</v>
      </c>
    </row>
    <row r="2" spans="1:7">
      <c r="A2">
        <v>0</v>
      </c>
      <c r="B2" t="s">
        <v>21</v>
      </c>
      <c r="D2" s="8" t="s">
        <v>117</v>
      </c>
      <c r="E2">
        <v>2018</v>
      </c>
      <c r="F2" t="s">
        <v>228</v>
      </c>
      <c r="G2" s="7" t="s">
        <v>244</v>
      </c>
    </row>
    <row r="3" spans="1:7">
      <c r="B3" t="s">
        <v>22</v>
      </c>
      <c r="D3" s="8" t="s">
        <v>118</v>
      </c>
      <c r="E3">
        <v>2019</v>
      </c>
      <c r="F3" t="s">
        <v>229</v>
      </c>
      <c r="G3" s="7" t="s">
        <v>251</v>
      </c>
    </row>
    <row r="4" spans="1:7">
      <c r="B4" t="s">
        <v>23</v>
      </c>
      <c r="D4" s="8" t="s">
        <v>119</v>
      </c>
      <c r="E4">
        <v>2020</v>
      </c>
    </row>
    <row r="5" spans="1:7">
      <c r="B5" t="s">
        <v>25</v>
      </c>
      <c r="D5" s="8" t="s">
        <v>120</v>
      </c>
      <c r="E5" s="181">
        <v>2021</v>
      </c>
    </row>
    <row r="6" spans="1:7">
      <c r="B6" t="s">
        <v>26</v>
      </c>
      <c r="D6" s="8" t="s">
        <v>121</v>
      </c>
      <c r="E6" s="181">
        <v>2022</v>
      </c>
    </row>
    <row r="7" spans="1:7">
      <c r="B7" t="s">
        <v>27</v>
      </c>
      <c r="D7" s="8" t="s">
        <v>122</v>
      </c>
    </row>
    <row r="8" spans="1:7">
      <c r="B8" t="s">
        <v>28</v>
      </c>
      <c r="D8" s="8" t="s">
        <v>123</v>
      </c>
    </row>
    <row r="9" spans="1:7">
      <c r="B9" t="s">
        <v>29</v>
      </c>
      <c r="D9" s="8" t="s">
        <v>124</v>
      </c>
    </row>
    <row r="10" spans="1:7">
      <c r="B10" t="s">
        <v>30</v>
      </c>
      <c r="D10" s="8" t="s">
        <v>125</v>
      </c>
    </row>
    <row r="11" spans="1:7">
      <c r="B11" t="s">
        <v>24</v>
      </c>
      <c r="D11" s="8" t="s">
        <v>126</v>
      </c>
    </row>
    <row r="12" spans="1:7">
      <c r="B12" t="s">
        <v>99</v>
      </c>
      <c r="D12" s="8" t="s">
        <v>127</v>
      </c>
    </row>
    <row r="13" spans="1:7">
      <c r="B13" t="s">
        <v>101</v>
      </c>
      <c r="D13" s="8" t="s">
        <v>128</v>
      </c>
    </row>
    <row r="14" spans="1:7">
      <c r="B14" t="s">
        <v>226</v>
      </c>
      <c r="D14" s="23" t="s">
        <v>163</v>
      </c>
    </row>
    <row r="15" spans="1:7">
      <c r="B15" t="s">
        <v>31</v>
      </c>
    </row>
    <row r="16" spans="1:7">
      <c r="B16" t="s">
        <v>102</v>
      </c>
    </row>
    <row r="17" spans="2:4">
      <c r="B17" t="s">
        <v>32</v>
      </c>
    </row>
    <row r="18" spans="2:4">
      <c r="B18" t="s">
        <v>33</v>
      </c>
    </row>
    <row r="19" spans="2:4">
      <c r="B19" t="s">
        <v>34</v>
      </c>
    </row>
    <row r="20" spans="2:4">
      <c r="B20" t="s">
        <v>35</v>
      </c>
    </row>
    <row r="21" spans="2:4">
      <c r="B21" t="s">
        <v>36</v>
      </c>
    </row>
    <row r="22" spans="2:4">
      <c r="B22" t="s">
        <v>103</v>
      </c>
      <c r="D22" s="202" t="s">
        <v>261</v>
      </c>
    </row>
    <row r="23" spans="2:4">
      <c r="B23" t="s">
        <v>37</v>
      </c>
      <c r="D23" s="182" t="s">
        <v>262</v>
      </c>
    </row>
    <row r="24" spans="2:4">
      <c r="B24" t="s">
        <v>38</v>
      </c>
      <c r="D24" s="202" t="s">
        <v>263</v>
      </c>
    </row>
    <row r="25" spans="2:4">
      <c r="B25" t="s">
        <v>39</v>
      </c>
      <c r="D25" s="7" t="str">
        <f>"Необходимо ввести ссылку на обосновывающие материалы в формате: """ &amp; URL_FORMAT &amp; """ (смотри раздел ""Методология заполнения"" листа ""Инструкция"")"</f>
        <v>Необходимо ввести ссылку на обосновывающие материалы в формате: "https://portal.eias.ru/Portal/DownloadPage.aspx?type=12&amp;guid=????????-????-????-????-????????????" (смотри раздел "Методология заполнения" листа "Инструкция")</v>
      </c>
    </row>
    <row r="26" spans="2:4">
      <c r="B26" t="s">
        <v>40</v>
      </c>
    </row>
    <row r="27" spans="2:4">
      <c r="B27" t="s">
        <v>41</v>
      </c>
    </row>
    <row r="28" spans="2:4">
      <c r="B28" t="s">
        <v>42</v>
      </c>
    </row>
    <row r="29" spans="2:4">
      <c r="B29" t="s">
        <v>43</v>
      </c>
    </row>
    <row r="30" spans="2:4">
      <c r="B30" t="s">
        <v>44</v>
      </c>
    </row>
    <row r="31" spans="2:4">
      <c r="B31" t="s">
        <v>45</v>
      </c>
    </row>
    <row r="32" spans="2:4">
      <c r="B32" t="s">
        <v>46</v>
      </c>
    </row>
    <row r="33" spans="2:2">
      <c r="B33" t="s">
        <v>47</v>
      </c>
    </row>
    <row r="34" spans="2:2">
      <c r="B34" t="s">
        <v>100</v>
      </c>
    </row>
    <row r="35" spans="2:2">
      <c r="B35" t="s">
        <v>48</v>
      </c>
    </row>
    <row r="36" spans="2:2">
      <c r="B36" t="s">
        <v>49</v>
      </c>
    </row>
    <row r="37" spans="2:2">
      <c r="B37" t="s">
        <v>50</v>
      </c>
    </row>
    <row r="38" spans="2:2">
      <c r="B38" t="s">
        <v>51</v>
      </c>
    </row>
    <row r="39" spans="2:2">
      <c r="B39" t="s">
        <v>52</v>
      </c>
    </row>
    <row r="40" spans="2:2">
      <c r="B40" t="s">
        <v>53</v>
      </c>
    </row>
    <row r="41" spans="2:2">
      <c r="B41" t="s">
        <v>54</v>
      </c>
    </row>
    <row r="42" spans="2:2">
      <c r="B42" t="s">
        <v>55</v>
      </c>
    </row>
    <row r="43" spans="2:2">
      <c r="B43" t="s">
        <v>56</v>
      </c>
    </row>
    <row r="44" spans="2:2">
      <c r="B44" t="s">
        <v>57</v>
      </c>
    </row>
    <row r="45" spans="2:2">
      <c r="B45" t="s">
        <v>58</v>
      </c>
    </row>
    <row r="46" spans="2:2">
      <c r="B46" t="s">
        <v>59</v>
      </c>
    </row>
    <row r="47" spans="2:2">
      <c r="B47" t="s">
        <v>60</v>
      </c>
    </row>
    <row r="48" spans="2:2">
      <c r="B48" t="s">
        <v>61</v>
      </c>
    </row>
    <row r="49" spans="2:2">
      <c r="B49" t="s">
        <v>62</v>
      </c>
    </row>
    <row r="50" spans="2:2">
      <c r="B50" t="s">
        <v>63</v>
      </c>
    </row>
    <row r="51" spans="2:2">
      <c r="B51" t="s">
        <v>64</v>
      </c>
    </row>
    <row r="52" spans="2:2">
      <c r="B52" t="s">
        <v>65</v>
      </c>
    </row>
    <row r="53" spans="2:2">
      <c r="B53" t="s">
        <v>66</v>
      </c>
    </row>
    <row r="54" spans="2:2">
      <c r="B54" t="s">
        <v>67</v>
      </c>
    </row>
    <row r="55" spans="2:2">
      <c r="B55" t="s">
        <v>68</v>
      </c>
    </row>
    <row r="56" spans="2:2">
      <c r="B56" t="s">
        <v>225</v>
      </c>
    </row>
    <row r="57" spans="2:2">
      <c r="B57" t="s">
        <v>69</v>
      </c>
    </row>
    <row r="58" spans="2:2">
      <c r="B58" t="s">
        <v>70</v>
      </c>
    </row>
    <row r="59" spans="2:2">
      <c r="B59" t="s">
        <v>71</v>
      </c>
    </row>
    <row r="60" spans="2:2">
      <c r="B60" t="s">
        <v>72</v>
      </c>
    </row>
    <row r="61" spans="2:2">
      <c r="B61" t="s">
        <v>73</v>
      </c>
    </row>
    <row r="62" spans="2:2">
      <c r="B62" t="s">
        <v>74</v>
      </c>
    </row>
    <row r="63" spans="2:2">
      <c r="B63" t="s">
        <v>75</v>
      </c>
    </row>
    <row r="64" spans="2:2">
      <c r="B64" t="s">
        <v>76</v>
      </c>
    </row>
    <row r="65" spans="2:2">
      <c r="B65" t="s">
        <v>77</v>
      </c>
    </row>
    <row r="66" spans="2:2">
      <c r="B66" t="s">
        <v>78</v>
      </c>
    </row>
    <row r="67" spans="2:2">
      <c r="B67" t="s">
        <v>79</v>
      </c>
    </row>
    <row r="68" spans="2:2">
      <c r="B68" t="s">
        <v>80</v>
      </c>
    </row>
    <row r="69" spans="2:2">
      <c r="B69" t="s">
        <v>81</v>
      </c>
    </row>
    <row r="70" spans="2:2">
      <c r="B70" t="s">
        <v>82</v>
      </c>
    </row>
    <row r="71" spans="2:2">
      <c r="B71" t="s">
        <v>83</v>
      </c>
    </row>
    <row r="72" spans="2:2">
      <c r="B72" t="s">
        <v>84</v>
      </c>
    </row>
    <row r="73" spans="2:2">
      <c r="B73" t="s">
        <v>85</v>
      </c>
    </row>
    <row r="74" spans="2:2">
      <c r="B74" t="s">
        <v>86</v>
      </c>
    </row>
    <row r="75" spans="2:2">
      <c r="B75" t="s">
        <v>87</v>
      </c>
    </row>
    <row r="76" spans="2:2">
      <c r="B76" t="s">
        <v>88</v>
      </c>
    </row>
    <row r="77" spans="2:2">
      <c r="B77" t="s">
        <v>89</v>
      </c>
    </row>
    <row r="78" spans="2:2">
      <c r="B78" t="s">
        <v>90</v>
      </c>
    </row>
    <row r="79" spans="2:2">
      <c r="B79" t="s">
        <v>91</v>
      </c>
    </row>
    <row r="80" spans="2:2">
      <c r="B80" t="s">
        <v>92</v>
      </c>
    </row>
    <row r="81" spans="2:2">
      <c r="B81" t="s">
        <v>93</v>
      </c>
    </row>
    <row r="82" spans="2:2">
      <c r="B82" t="s">
        <v>94</v>
      </c>
    </row>
    <row r="83" spans="2:2">
      <c r="B83" t="s">
        <v>95</v>
      </c>
    </row>
    <row r="84" spans="2:2">
      <c r="B84" t="s">
        <v>96</v>
      </c>
    </row>
    <row r="85" spans="2:2">
      <c r="B85" t="s">
        <v>97</v>
      </c>
    </row>
    <row r="86" spans="2:2">
      <c r="B86" t="s">
        <v>98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rgb="FFFFCC99"/>
  </sheetPr>
  <dimension ref="A1:O5"/>
  <sheetViews>
    <sheetView showGridLines="0" workbookViewId="0">
      <selection activeCell="D5" sqref="D5"/>
    </sheetView>
  </sheetViews>
  <sheetFormatPr defaultColWidth="9.140625" defaultRowHeight="15"/>
  <cols>
    <col min="1" max="1" width="8.5703125" style="3" customWidth="1"/>
    <col min="2" max="2" width="14.7109375" style="3" customWidth="1"/>
    <col min="3" max="3" width="3.28515625" style="3" customWidth="1"/>
    <col min="4" max="16384" width="9.140625" style="3"/>
  </cols>
  <sheetData>
    <row r="1" spans="1:15">
      <c r="B1" s="12"/>
      <c r="C1" s="12"/>
    </row>
    <row r="2" spans="1:15">
      <c r="A2" s="2" t="s">
        <v>179</v>
      </c>
      <c r="D2" s="79"/>
      <c r="E2" s="79"/>
    </row>
    <row r="3" spans="1:15" s="47" customFormat="1" ht="15" customHeight="1">
      <c r="C3" s="56" t="s">
        <v>0</v>
      </c>
      <c r="D3" s="80">
        <v>1</v>
      </c>
      <c r="E3" s="178"/>
    </row>
    <row r="4" spans="1:15">
      <c r="A4" s="215" t="s">
        <v>400</v>
      </c>
    </row>
    <row r="5" spans="1:15" s="63" customFormat="1" ht="15" customHeight="1">
      <c r="C5" s="56"/>
      <c r="D5" s="257"/>
      <c r="E5" s="222"/>
      <c r="F5" s="218"/>
      <c r="G5" s="238">
        <f>SUM(H5:K5)</f>
        <v>0</v>
      </c>
      <c r="H5" s="239"/>
      <c r="I5" s="239"/>
      <c r="J5" s="239"/>
      <c r="K5" s="240"/>
      <c r="L5" s="75"/>
      <c r="M5" s="225"/>
      <c r="N5" s="226"/>
      <c r="O5" s="226"/>
    </row>
  </sheetData>
  <phoneticPr fontId="0" type="noConversion"/>
  <dataValidations xWindow="1172" yWindow="574" count="3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  <dataValidation type="decimal" allowBlank="1" showErrorMessage="1" errorTitle="Ошибка" error="Допускается ввод только действительных чисел!" sqref="G5:K5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146</vt:i4>
      </vt:variant>
    </vt:vector>
  </HeadingPairs>
  <TitlesOfParts>
    <vt:vector size="151" baseType="lpstr">
      <vt:lpstr>Инструкция</vt:lpstr>
      <vt:lpstr>Титульный</vt:lpstr>
      <vt:lpstr>Отпуск ЭЭ сет организациями</vt:lpstr>
      <vt:lpstr>Комментарии</vt:lpstr>
      <vt:lpstr>Проверка</vt:lpstr>
      <vt:lpstr>activity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add_com</vt:lpstr>
      <vt:lpstr>chkGetUpdatesValue</vt:lpstr>
      <vt:lpstr>chkNoUpdatesValue</vt:lpstr>
      <vt:lpstr>code</vt:lpstr>
      <vt:lpstr>DaNet</vt:lpstr>
      <vt:lpstr>date_expired</vt:lpstr>
      <vt:lpstr>doc_link</vt:lpstr>
      <vt:lpstr>ENTITY_UL</vt:lpstr>
      <vt:lpstr>et_com</vt:lpstr>
      <vt:lpstr>et_org</vt:lpstr>
      <vt:lpstr>FirstLine</vt:lpstr>
      <vt:lpstr>flag_org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kod_stroki_1</vt:lpstr>
      <vt:lpstr>kod_stroki_2</vt:lpstr>
      <vt:lpstr>kotel</vt:lpstr>
      <vt:lpstr>kpp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LastUpdateDate_MO</vt:lpstr>
      <vt:lpstr>LastUpdateDate_ORG</vt:lpstr>
      <vt:lpstr>LIST_MR_MO_OKTMO</vt:lpstr>
      <vt:lpstr>logic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MO_LIST_6</vt:lpstr>
      <vt:lpstr>MO_LIST_7</vt:lpstr>
      <vt:lpstr>MO_LIST_8</vt:lpstr>
      <vt:lpstr>MO_LIST_9</vt:lpstr>
      <vt:lpstr>MONTH</vt:lpstr>
      <vt:lpstr>mr</vt:lpstr>
      <vt:lpstr>MR_LIST</vt:lpstr>
      <vt:lpstr>MSG_URL</vt:lpstr>
      <vt:lpstr>nds</vt:lpstr>
      <vt:lpstr>nds_rate_index</vt:lpstr>
      <vt:lpstr>okato</vt:lpstr>
      <vt:lpstr>okpo</vt:lpstr>
      <vt:lpstr>oktmo</vt:lpstr>
      <vt:lpstr>OKTMO_TYPE_LIST</vt:lpstr>
      <vt:lpstr>org</vt:lpstr>
      <vt:lpstr>Org_Address</vt:lpstr>
      <vt:lpstr>Org_buh</vt:lpstr>
      <vt:lpstr>Org_otv_lico</vt:lpstr>
      <vt:lpstr>Org_ruk</vt:lpstr>
      <vt:lpstr>OVERDUE_INTERVAL</vt:lpstr>
      <vt:lpstr>pDel_Comm</vt:lpstr>
      <vt:lpstr>REESTR_ORG_RANGE</vt:lpstr>
      <vt:lpstr>REGION</vt:lpstr>
      <vt:lpstr>region_name</vt:lpstr>
      <vt:lpstr>rstOrgId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  <vt:lpstr>tit_month</vt:lpstr>
      <vt:lpstr>tit_stat_work_place</vt:lpstr>
      <vt:lpstr>tit_type_report</vt:lpstr>
      <vt:lpstr>type_report</vt:lpstr>
      <vt:lpstr>UpdStatus</vt:lpstr>
      <vt:lpstr>URL_FORMAT</vt:lpstr>
      <vt:lpstr>version</vt:lpstr>
      <vt:lpstr>YEAR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creator>--</dc:creator>
  <cp:lastModifiedBy>delvin</cp:lastModifiedBy>
  <cp:lastPrinted>2018-11-26T06:34:24Z</cp:lastPrinted>
  <dcterms:created xsi:type="dcterms:W3CDTF">2004-05-21T07:18:45Z</dcterms:created>
  <dcterms:modified xsi:type="dcterms:W3CDTF">2019-03-27T10:48:55Z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46EP.STX</vt:lpwstr>
  </property>
  <property fmtid="{D5CDD505-2E9C-101B-9397-08002B2CF9AE}" pid="4" name="Status">
    <vt:lpwstr>2</vt:lpwstr>
  </property>
  <property fmtid="{D5CDD505-2E9C-101B-9397-08002B2CF9AE}" pid="5" name="CurrentVersion">
    <vt:lpwstr>1.0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