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 activeTab="4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AM20" i="14"/>
  <c r="AK20"/>
  <c r="AH20"/>
  <c r="AM22"/>
  <c r="AK22"/>
  <c r="AI22"/>
  <c r="AH22"/>
  <c r="AM27"/>
  <c r="AK27"/>
  <c r="AM48"/>
  <c r="AK48"/>
  <c r="AH48"/>
  <c r="AH27"/>
  <c r="AF20"/>
  <c r="AD20"/>
  <c r="AB20"/>
  <c r="AA20"/>
  <c r="AB22"/>
  <c r="AA22"/>
  <c r="AD24"/>
  <c r="AA24"/>
  <c r="AD27"/>
  <c r="AB27"/>
  <c r="AA27"/>
  <c r="AB48"/>
  <c r="AA48"/>
  <c r="AF50"/>
  <c r="AD50"/>
  <c r="AB50"/>
  <c r="AA50"/>
  <c r="AF49"/>
  <c r="AD49"/>
  <c r="AB49"/>
  <c r="AA49"/>
  <c r="AM54"/>
  <c r="AK54"/>
  <c r="AI54"/>
  <c r="AH54"/>
  <c r="AM53"/>
  <c r="AK53"/>
  <c r="AI53"/>
  <c r="AH53"/>
  <c r="AM59"/>
  <c r="AM57" s="1"/>
  <c r="AI59"/>
  <c r="AH59"/>
  <c r="AI57"/>
  <c r="AH57"/>
  <c r="AD73"/>
  <c r="AB73"/>
  <c r="AA73"/>
  <c r="K20"/>
  <c r="I20"/>
  <c r="G20"/>
  <c r="F20"/>
  <c r="K22"/>
  <c r="J22"/>
  <c r="I22"/>
  <c r="H22"/>
  <c r="G22"/>
  <c r="F22"/>
  <c r="I24"/>
  <c r="F24"/>
  <c r="K27"/>
  <c r="I27"/>
  <c r="G27"/>
  <c r="F27"/>
  <c r="K48"/>
  <c r="I48"/>
  <c r="G48"/>
  <c r="F48"/>
  <c r="K49"/>
  <c r="K50"/>
  <c r="I49"/>
  <c r="I50"/>
  <c r="G49"/>
  <c r="G50"/>
  <c r="F49"/>
  <c r="F50"/>
  <c r="K53"/>
  <c r="K54"/>
  <c r="I53"/>
  <c r="I54"/>
  <c r="G53"/>
  <c r="G54"/>
  <c r="F53"/>
  <c r="F54"/>
  <c r="F57"/>
  <c r="F59"/>
  <c r="G59"/>
  <c r="G57" s="1"/>
  <c r="K57"/>
  <c r="K59"/>
  <c r="G73"/>
  <c r="I73"/>
  <c r="F73"/>
  <c r="S17" i="13"/>
  <c r="S19"/>
  <c r="S21"/>
  <c r="S24"/>
  <c r="G45"/>
  <c r="S45"/>
  <c r="S46"/>
  <c r="S47"/>
  <c r="S48"/>
  <c r="S50"/>
  <c r="S51"/>
  <c r="S52"/>
  <c r="S54"/>
  <c r="S56"/>
  <c r="S57"/>
  <c r="S70"/>
  <c r="S71"/>
  <c r="P17"/>
  <c r="P19"/>
  <c r="N17"/>
  <c r="N19"/>
  <c r="N21"/>
  <c r="N24"/>
  <c r="P24"/>
  <c r="P45"/>
  <c r="N45"/>
  <c r="N46"/>
  <c r="N47"/>
  <c r="N48"/>
  <c r="P50"/>
  <c r="P51"/>
  <c r="P52"/>
  <c r="P54"/>
  <c r="P56"/>
  <c r="P57"/>
  <c r="N70"/>
  <c r="N71"/>
  <c r="J71"/>
  <c r="J70" s="1"/>
  <c r="J21" s="1"/>
  <c r="J57"/>
  <c r="J56" s="1"/>
  <c r="J54" s="1"/>
  <c r="J52"/>
  <c r="J51" s="1"/>
  <c r="J50" s="1"/>
  <c r="J48"/>
  <c r="J47" s="1"/>
  <c r="J46" s="1"/>
  <c r="J45" s="1"/>
  <c r="K71"/>
  <c r="K70" s="1"/>
  <c r="K21" s="1"/>
  <c r="K57"/>
  <c r="K56" s="1"/>
  <c r="K54" s="1"/>
  <c r="K52"/>
  <c r="K51" s="1"/>
  <c r="K50" s="1"/>
  <c r="K48"/>
  <c r="K47" s="1"/>
  <c r="K46" s="1"/>
  <c r="K45" s="1"/>
  <c r="I17"/>
  <c r="I19"/>
  <c r="I21"/>
  <c r="I24"/>
  <c r="I45"/>
  <c r="I46"/>
  <c r="I47"/>
  <c r="I48"/>
  <c r="I50"/>
  <c r="I51"/>
  <c r="I52"/>
  <c r="I54"/>
  <c r="I56"/>
  <c r="I57"/>
  <c r="I70"/>
  <c r="I71"/>
  <c r="H70"/>
  <c r="H21" s="1"/>
  <c r="H56"/>
  <c r="H54"/>
  <c r="H51"/>
  <c r="H50"/>
  <c r="H47"/>
  <c r="H46"/>
  <c r="H45" s="1"/>
  <c r="H24" s="1"/>
  <c r="H19"/>
  <c r="H17" s="1"/>
  <c r="E339" i="21"/>
  <c r="E338"/>
  <c r="E238"/>
  <c r="E162"/>
  <c r="E33"/>
  <c r="E180"/>
  <c r="E134"/>
  <c r="E76"/>
  <c r="E57"/>
  <c r="G17" i="13"/>
  <c r="G19"/>
  <c r="G21"/>
  <c r="G24"/>
  <c r="G46"/>
  <c r="G47"/>
  <c r="G50"/>
  <c r="G51"/>
  <c r="G54"/>
  <c r="G56"/>
  <c r="G70"/>
  <c r="F70"/>
  <c r="F56"/>
  <c r="F54" s="1"/>
  <c r="F51"/>
  <c r="F50" s="1"/>
  <c r="F47"/>
  <c r="F46" s="1"/>
  <c r="F21"/>
  <c r="D17"/>
  <c r="D19"/>
  <c r="D21"/>
  <c r="D24"/>
  <c r="D45"/>
  <c r="D46"/>
  <c r="D47"/>
  <c r="D50"/>
  <c r="D51"/>
  <c r="D54"/>
  <c r="D56"/>
  <c r="D70"/>
  <c r="AC19" i="17"/>
  <c r="AB19"/>
  <c r="AA19"/>
  <c r="Z19"/>
  <c r="Y19"/>
  <c r="T19"/>
  <c r="I19"/>
  <c r="H19"/>
  <c r="G19"/>
  <c r="F19"/>
  <c r="E19"/>
  <c r="AA21"/>
  <c r="T21"/>
  <c r="G21"/>
  <c r="E21"/>
  <c r="AA26"/>
  <c r="T26"/>
  <c r="G26"/>
  <c r="E26"/>
  <c r="AA53"/>
  <c r="AA52"/>
  <c r="G52"/>
  <c r="G53"/>
  <c r="E47"/>
  <c r="E48"/>
  <c r="E49"/>
  <c r="T47"/>
  <c r="T48"/>
  <c r="T49"/>
  <c r="I18" i="15"/>
  <c r="H18"/>
  <c r="G18"/>
  <c r="F18"/>
  <c r="E18"/>
  <c r="I20"/>
  <c r="G20"/>
  <c r="E20"/>
  <c r="G22"/>
  <c r="I25"/>
  <c r="G25"/>
  <c r="E25"/>
  <c r="I46"/>
  <c r="G46"/>
  <c r="E46"/>
  <c r="AM47" i="16"/>
  <c r="AI47"/>
  <c r="K47"/>
  <c r="G47"/>
  <c r="G51" i="15"/>
  <c r="G52"/>
  <c r="I55"/>
  <c r="I57"/>
  <c r="G71"/>
  <c r="G72"/>
  <c r="K19" i="16"/>
  <c r="I19"/>
  <c r="G19"/>
  <c r="E19"/>
  <c r="K21"/>
  <c r="G21"/>
  <c r="E21"/>
  <c r="I23"/>
  <c r="K26"/>
  <c r="I72"/>
  <c r="I26"/>
  <c r="G26"/>
  <c r="E26"/>
  <c r="AD19"/>
  <c r="Z19"/>
  <c r="Z21"/>
  <c r="AD23"/>
  <c r="AD26"/>
  <c r="AD72"/>
  <c r="Z26"/>
  <c r="AM19"/>
  <c r="AI19"/>
  <c r="AI21"/>
  <c r="AM21"/>
  <c r="AI26"/>
  <c r="AM26"/>
  <c r="E47"/>
  <c r="E48"/>
  <c r="E49"/>
  <c r="Z47"/>
  <c r="Z48"/>
  <c r="Z49"/>
  <c r="G52"/>
  <c r="G53"/>
  <c r="AI52"/>
  <c r="AI53"/>
  <c r="K58"/>
  <c r="AM58"/>
  <c r="G73"/>
  <c r="G72" s="1"/>
  <c r="AE73" i="18"/>
  <c r="AE72" s="1"/>
  <c r="AE23" s="1"/>
  <c r="AF72"/>
  <c r="AE59"/>
  <c r="AF58"/>
  <c r="AF56" s="1"/>
  <c r="AF47" s="1"/>
  <c r="AE58"/>
  <c r="AE56"/>
  <c r="AE54"/>
  <c r="AE53" s="1"/>
  <c r="AE52" s="1"/>
  <c r="AE47" s="1"/>
  <c r="AF53"/>
  <c r="AF52"/>
  <c r="AE50"/>
  <c r="AF49"/>
  <c r="AE49"/>
  <c r="AF48"/>
  <c r="AE48"/>
  <c r="AF23"/>
  <c r="AJ19"/>
  <c r="AJ73"/>
  <c r="AJ72" s="1"/>
  <c r="AJ23" s="1"/>
  <c r="AK72"/>
  <c r="AK23" s="1"/>
  <c r="AJ59"/>
  <c r="AK58"/>
  <c r="AJ58"/>
  <c r="AJ56" s="1"/>
  <c r="AK56"/>
  <c r="AJ54"/>
  <c r="AK53"/>
  <c r="AJ53"/>
  <c r="AK52"/>
  <c r="AK47" s="1"/>
  <c r="AJ52"/>
  <c r="AJ50"/>
  <c r="AJ49" s="1"/>
  <c r="AJ48" s="1"/>
  <c r="AJ47" s="1"/>
  <c r="AK49"/>
  <c r="AK48"/>
  <c r="I23"/>
  <c r="H23"/>
  <c r="G23"/>
  <c r="H26"/>
  <c r="I47"/>
  <c r="I26" s="1"/>
  <c r="H47"/>
  <c r="H21" s="1"/>
  <c r="H19" s="1"/>
  <c r="G47"/>
  <c r="G21" s="1"/>
  <c r="G19" s="1"/>
  <c r="K49"/>
  <c r="K48" s="1"/>
  <c r="F50"/>
  <c r="F49" s="1"/>
  <c r="F48" s="1"/>
  <c r="J50"/>
  <c r="E50" s="1"/>
  <c r="E49" s="1"/>
  <c r="E48" s="1"/>
  <c r="K53"/>
  <c r="K52" s="1"/>
  <c r="F54"/>
  <c r="F53" s="1"/>
  <c r="F52" s="1"/>
  <c r="J54"/>
  <c r="J53" s="1"/>
  <c r="J52" s="1"/>
  <c r="K58"/>
  <c r="K56" s="1"/>
  <c r="F59"/>
  <c r="F58" s="1"/>
  <c r="F56" s="1"/>
  <c r="J59"/>
  <c r="J58" s="1"/>
  <c r="J56" s="1"/>
  <c r="K72"/>
  <c r="K23" s="1"/>
  <c r="J73"/>
  <c r="J72" s="1"/>
  <c r="J23" s="1"/>
  <c r="F73"/>
  <c r="F72" s="1"/>
  <c r="F23" s="1"/>
  <c r="AD72"/>
  <c r="AD58"/>
  <c r="AD56" s="1"/>
  <c r="AD53"/>
  <c r="AD52" s="1"/>
  <c r="AD49"/>
  <c r="AD48" s="1"/>
  <c r="AD23"/>
  <c r="D49"/>
  <c r="D48" s="1"/>
  <c r="D53"/>
  <c r="D52" s="1"/>
  <c r="D56"/>
  <c r="D58"/>
  <c r="D72"/>
  <c r="D23" s="1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G367" i="21"/>
  <c r="F367"/>
  <c r="E367"/>
  <c r="D367"/>
  <c r="G368"/>
  <c r="F368"/>
  <c r="E368"/>
  <c r="H422"/>
  <c r="G422"/>
  <c r="G421"/>
  <c r="F422"/>
  <c r="F421"/>
  <c r="H394"/>
  <c r="H393" s="1"/>
  <c r="G393"/>
  <c r="G394"/>
  <c r="F393"/>
  <c r="F394"/>
  <c r="E393"/>
  <c r="E394"/>
  <c r="D393"/>
  <c r="D368" s="1"/>
  <c r="D394"/>
  <c r="G400"/>
  <c r="F400"/>
  <c r="H369"/>
  <c r="G369"/>
  <c r="F369"/>
  <c r="E369"/>
  <c r="D369"/>
  <c r="H370"/>
  <c r="G370"/>
  <c r="F370"/>
  <c r="E370"/>
  <c r="D370"/>
  <c r="G376"/>
  <c r="F376"/>
  <c r="E345"/>
  <c r="J19" i="13" l="1"/>
  <c r="J17" s="1"/>
  <c r="J24"/>
  <c r="K19"/>
  <c r="K17" s="1"/>
  <c r="K24"/>
  <c r="F45"/>
  <c r="AE26" i="18"/>
  <c r="AE21"/>
  <c r="AE19" s="1"/>
  <c r="AF26"/>
  <c r="AF21"/>
  <c r="AF19" s="1"/>
  <c r="AJ26"/>
  <c r="AJ21"/>
  <c r="AK26"/>
  <c r="AK21"/>
  <c r="AK19" s="1"/>
  <c r="D47"/>
  <c r="F47"/>
  <c r="K47"/>
  <c r="E59"/>
  <c r="E58" s="1"/>
  <c r="E56" s="1"/>
  <c r="G26"/>
  <c r="I21"/>
  <c r="I19" s="1"/>
  <c r="E54"/>
  <c r="E53" s="1"/>
  <c r="E52" s="1"/>
  <c r="E47" s="1"/>
  <c r="J49"/>
  <c r="J48" s="1"/>
  <c r="J47" s="1"/>
  <c r="E73"/>
  <c r="E72" s="1"/>
  <c r="E23" s="1"/>
  <c r="AD47"/>
  <c r="F19" i="13" l="1"/>
  <c r="F17" s="1"/>
  <c r="F24"/>
  <c r="E26" i="18"/>
  <c r="E21"/>
  <c r="E19" s="1"/>
  <c r="J26"/>
  <c r="J21"/>
  <c r="J19" s="1"/>
  <c r="D21"/>
  <c r="D19" s="1"/>
  <c r="D26"/>
  <c r="K21"/>
  <c r="K19" s="1"/>
  <c r="K26"/>
  <c r="F26"/>
  <c r="F21"/>
  <c r="F19" s="1"/>
  <c r="AD21"/>
  <c r="AD19" s="1"/>
  <c r="AD26"/>
  <c r="E68" i="21"/>
  <c r="E48"/>
  <c r="E18"/>
  <c r="U20" i="19" l="1"/>
  <c r="T20"/>
  <c r="U22"/>
  <c r="T22"/>
  <c r="U27"/>
  <c r="T27"/>
  <c r="U48"/>
  <c r="T48"/>
  <c r="U49"/>
  <c r="T49"/>
  <c r="U50"/>
  <c r="T50"/>
  <c r="Y20"/>
  <c r="X20"/>
  <c r="Y22"/>
  <c r="X22"/>
  <c r="Y27"/>
  <c r="X27"/>
  <c r="Y48"/>
  <c r="X48"/>
  <c r="Y53"/>
  <c r="X53"/>
  <c r="Y54"/>
  <c r="X54"/>
  <c r="AE57"/>
  <c r="AE48" s="1"/>
  <c r="AE27" s="1"/>
  <c r="AE22" s="1"/>
  <c r="AE20" s="1"/>
  <c r="AE59"/>
  <c r="AD59"/>
  <c r="AD57" s="1"/>
  <c r="AD48" s="1"/>
  <c r="AD27" s="1"/>
  <c r="AD22" s="1"/>
  <c r="AD20" s="1"/>
  <c r="AI20"/>
  <c r="AH20"/>
  <c r="AG20"/>
  <c r="AF20"/>
  <c r="AI22"/>
  <c r="AH22"/>
  <c r="AG22"/>
  <c r="AF22"/>
  <c r="AI27"/>
  <c r="AH27"/>
  <c r="AG27"/>
  <c r="AF27"/>
  <c r="AI48"/>
  <c r="AH48"/>
  <c r="AG48"/>
  <c r="AF48"/>
  <c r="AI53"/>
  <c r="AH53"/>
  <c r="AG53"/>
  <c r="AF53"/>
  <c r="AI54"/>
  <c r="AH54"/>
  <c r="AG54"/>
  <c r="AF54"/>
  <c r="AQ20"/>
  <c r="AP20"/>
  <c r="AQ22"/>
  <c r="AP22"/>
  <c r="AQ24"/>
  <c r="AP24"/>
  <c r="AQ27"/>
  <c r="AP27"/>
  <c r="AQ48"/>
  <c r="AP48"/>
  <c r="AQ50"/>
  <c r="AP50"/>
  <c r="AQ53"/>
  <c r="AP53"/>
  <c r="AQ54"/>
  <c r="AP54"/>
  <c r="AQ57"/>
  <c r="AP57"/>
  <c r="AQ59"/>
  <c r="AP59"/>
  <c r="AQ73"/>
  <c r="AP73"/>
  <c r="E241" i="21" l="1"/>
  <c r="E205"/>
  <c r="E237"/>
  <c r="E65"/>
  <c r="E104" l="1"/>
  <c r="E155" s="1"/>
  <c r="E245"/>
  <c r="D25" i="12" l="1"/>
  <c r="U72"/>
  <c r="T72"/>
  <c r="O72"/>
  <c r="N72"/>
  <c r="U71"/>
  <c r="T71"/>
  <c r="O71"/>
  <c r="N71"/>
  <c r="U58"/>
  <c r="T58"/>
  <c r="O58"/>
  <c r="N58"/>
  <c r="U57"/>
  <c r="T57"/>
  <c r="O57"/>
  <c r="N57"/>
  <c r="U55"/>
  <c r="T55"/>
  <c r="O55"/>
  <c r="N55"/>
  <c r="D55"/>
  <c r="D46" s="1"/>
  <c r="N46" s="1"/>
  <c r="U54"/>
  <c r="O53"/>
  <c r="U53"/>
  <c r="N53"/>
  <c r="T53"/>
  <c r="N52"/>
  <c r="O52"/>
  <c r="U52" s="1"/>
  <c r="T52"/>
  <c r="U51"/>
  <c r="T51"/>
  <c r="O51"/>
  <c r="N51"/>
  <c r="U50"/>
  <c r="T50"/>
  <c r="U49"/>
  <c r="T49"/>
  <c r="O49"/>
  <c r="N49"/>
  <c r="U48"/>
  <c r="T48"/>
  <c r="O48"/>
  <c r="N48"/>
  <c r="U47"/>
  <c r="T47"/>
  <c r="O47"/>
  <c r="N47"/>
  <c r="U22"/>
  <c r="T22"/>
  <c r="O22"/>
  <c r="N22"/>
  <c r="L18"/>
  <c r="L22"/>
  <c r="G22"/>
  <c r="L20"/>
  <c r="D71"/>
  <c r="D57"/>
  <c r="D52"/>
  <c r="D51"/>
  <c r="D48"/>
  <c r="D47"/>
  <c r="D22"/>
  <c r="S16" i="11"/>
  <c r="S18"/>
  <c r="S20"/>
  <c r="S23"/>
  <c r="S44"/>
  <c r="S45"/>
  <c r="S46"/>
  <c r="S47"/>
  <c r="S49"/>
  <c r="S50"/>
  <c r="S51"/>
  <c r="S53"/>
  <c r="S55"/>
  <c r="S56"/>
  <c r="S69"/>
  <c r="S70"/>
  <c r="R16"/>
  <c r="R20"/>
  <c r="R18"/>
  <c r="R23"/>
  <c r="R44"/>
  <c r="R45"/>
  <c r="R46"/>
  <c r="R47"/>
  <c r="R49"/>
  <c r="R50"/>
  <c r="R51"/>
  <c r="R53"/>
  <c r="R55"/>
  <c r="R56"/>
  <c r="R69"/>
  <c r="R70"/>
  <c r="Q51"/>
  <c r="Q44"/>
  <c r="Q53"/>
  <c r="P53"/>
  <c r="P52" s="1"/>
  <c r="O53"/>
  <c r="N53"/>
  <c r="M53"/>
  <c r="L53"/>
  <c r="K53"/>
  <c r="J53"/>
  <c r="I53"/>
  <c r="H53"/>
  <c r="G53"/>
  <c r="Q72"/>
  <c r="P72"/>
  <c r="P71" s="1"/>
  <c r="O72"/>
  <c r="N72"/>
  <c r="N71" s="1"/>
  <c r="M72"/>
  <c r="L72"/>
  <c r="L71" s="1"/>
  <c r="K72"/>
  <c r="J72"/>
  <c r="J71" s="1"/>
  <c r="I72"/>
  <c r="Q71"/>
  <c r="O71"/>
  <c r="M71"/>
  <c r="K71"/>
  <c r="I71"/>
  <c r="P69"/>
  <c r="O69"/>
  <c r="N69"/>
  <c r="M69"/>
  <c r="L69"/>
  <c r="K69"/>
  <c r="J69"/>
  <c r="I69"/>
  <c r="Q70"/>
  <c r="Q69" s="1"/>
  <c r="H70"/>
  <c r="Q54"/>
  <c r="P55"/>
  <c r="O55"/>
  <c r="N55"/>
  <c r="M55"/>
  <c r="L55"/>
  <c r="K55"/>
  <c r="J55"/>
  <c r="I55"/>
  <c r="P54"/>
  <c r="J46"/>
  <c r="H56"/>
  <c r="Q56" s="1"/>
  <c r="H51"/>
  <c r="Q50" s="1"/>
  <c r="Q49" s="1"/>
  <c r="H47"/>
  <c r="H72"/>
  <c r="H71"/>
  <c r="P50"/>
  <c r="P49" s="1"/>
  <c r="O50"/>
  <c r="N50"/>
  <c r="M50"/>
  <c r="L50"/>
  <c r="L49" s="1"/>
  <c r="K50"/>
  <c r="J50"/>
  <c r="J49" s="1"/>
  <c r="I50"/>
  <c r="I49" s="1"/>
  <c r="O49"/>
  <c r="N49"/>
  <c r="M49"/>
  <c r="K49"/>
  <c r="Q46"/>
  <c r="P46"/>
  <c r="P45" s="1"/>
  <c r="O46"/>
  <c r="N46"/>
  <c r="N45" s="1"/>
  <c r="M46"/>
  <c r="M45" s="1"/>
  <c r="L46"/>
  <c r="L45" s="1"/>
  <c r="K46"/>
  <c r="J45"/>
  <c r="I46"/>
  <c r="Q45"/>
  <c r="O45"/>
  <c r="K45"/>
  <c r="I45"/>
  <c r="O20"/>
  <c r="M20"/>
  <c r="K20"/>
  <c r="I20"/>
  <c r="Q47"/>
  <c r="H46"/>
  <c r="H45" s="1"/>
  <c r="G69"/>
  <c r="G20" s="1"/>
  <c r="G55"/>
  <c r="G50"/>
  <c r="G49"/>
  <c r="G46"/>
  <c r="G45"/>
  <c r="G44" s="1"/>
  <c r="F69"/>
  <c r="F55"/>
  <c r="F53"/>
  <c r="F50"/>
  <c r="F49" s="1"/>
  <c r="F44" s="1"/>
  <c r="F46"/>
  <c r="F45"/>
  <c r="F20"/>
  <c r="D16"/>
  <c r="D18"/>
  <c r="D20"/>
  <c r="D23"/>
  <c r="D44"/>
  <c r="D45"/>
  <c r="D46"/>
  <c r="D49"/>
  <c r="D50"/>
  <c r="D53"/>
  <c r="D55"/>
  <c r="D69"/>
  <c r="T46" i="12" l="1"/>
  <c r="O46"/>
  <c r="U46" s="1"/>
  <c r="D20"/>
  <c r="Q20" i="11"/>
  <c r="L20"/>
  <c r="P20"/>
  <c r="J20"/>
  <c r="N20"/>
  <c r="H69"/>
  <c r="H55" s="1"/>
  <c r="Q55" s="1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44"/>
  <c r="I18" s="1"/>
  <c r="I16" s="1"/>
  <c r="P18"/>
  <c r="P16" s="1"/>
  <c r="G18"/>
  <c r="G16" s="1"/>
  <c r="G23"/>
  <c r="F18"/>
  <c r="F16" s="1"/>
  <c r="F23"/>
  <c r="G25" i="12" l="1"/>
  <c r="N25"/>
  <c r="N20"/>
  <c r="D18"/>
  <c r="N18" s="1"/>
  <c r="G20"/>
  <c r="G18" s="1"/>
  <c r="M23" i="11"/>
  <c r="L16"/>
  <c r="H20"/>
  <c r="O18"/>
  <c r="O16" s="1"/>
  <c r="K18"/>
  <c r="K16" s="1"/>
  <c r="Q52"/>
  <c r="L23"/>
  <c r="H50"/>
  <c r="H49" s="1"/>
  <c r="H44" s="1"/>
  <c r="H23" s="1"/>
  <c r="N23"/>
  <c r="I23"/>
  <c r="J18"/>
  <c r="J16" s="1"/>
  <c r="T18" i="12" l="1"/>
  <c r="U18" s="1"/>
  <c r="O18"/>
  <c r="T25"/>
  <c r="O25"/>
  <c r="U25" s="1"/>
  <c r="O20"/>
  <c r="T20"/>
  <c r="U20" s="1"/>
  <c r="H18" i="11"/>
  <c r="H16" s="1"/>
  <c r="Q18" l="1"/>
  <c r="Q16" s="1"/>
  <c r="Q23"/>
</calcChain>
</file>

<file path=xl/sharedStrings.xml><?xml version="1.0" encoding="utf-8"?>
<sst xmlns="http://schemas.openxmlformats.org/spreadsheetml/2006/main" count="6357" uniqueCount="1075">
  <si>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</si>
  <si>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</si>
  <si>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</si>
  <si>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</si>
  <si>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</si>
  <si>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</si>
  <si>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</si>
  <si>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</si>
  <si>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</si>
  <si>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</si>
  <si>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</si>
  <si>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</si>
  <si>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</si>
  <si>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</si>
  <si>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</si>
  <si>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</si>
  <si>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</si>
  <si>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</si>
  <si>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</si>
  <si>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</si>
  <si>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</si>
  <si>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</si>
  <si>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</si>
  <si>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</si>
  <si>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</si>
  <si>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</si>
  <si>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</si>
  <si>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</si>
  <si>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</si>
  <si>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</si>
  <si>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</si>
  <si>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</si>
  <si>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</si>
  <si>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</si>
  <si>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</si>
  <si>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</si>
  <si>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</si>
  <si>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</si>
  <si>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</si>
  <si>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</si>
  <si>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</si>
  <si>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</si>
  <si>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</si>
  <si>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</si>
  <si>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</si>
  <si>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</si>
  <si>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</si>
  <si>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</si>
  <si>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</si>
  <si>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</si>
  <si>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</si>
  <si>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</si>
  <si>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</si>
  <si>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</si>
  <si>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</si>
  <si>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</si>
  <si>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</si>
  <si>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</si>
  <si>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</si>
  <si>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</si>
  <si>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</si>
  <si>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</si>
  <si>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</si>
  <si>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</si>
  <si>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</si>
  <si>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</si>
  <si>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</si>
  <si>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</si>
  <si>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</si>
  <si>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</si>
  <si>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</si>
  <si>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</si>
  <si>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</si>
  <si>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</si>
  <si>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</si>
  <si>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</si>
  <si>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</si>
  <si>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</si>
  <si>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</si>
  <si>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</si>
  <si>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</si>
  <si>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</si>
  <si>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</si>
  <si>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</si>
  <si>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</si>
  <si>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</si>
  <si>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</si>
  <si>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</si>
  <si>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</si>
  <si>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</si>
  <si>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</si>
  <si>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</si>
  <si>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</si>
  <si>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</si>
  <si>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</si>
  <si>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</si>
  <si>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</si>
  <si>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</si>
  <si>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</si>
  <si>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</si>
  <si>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</si>
  <si>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</si>
  <si>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</si>
  <si>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</si>
  <si>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</si>
  <si>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</si>
  <si>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</si>
  <si>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</si>
  <si>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</si>
  <si>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</si>
  <si>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</si>
  <si>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</si>
  <si>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</si>
  <si>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</si>
  <si>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</si>
  <si>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</si>
  <si>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</si>
  <si>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</si>
  <si>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</si>
  <si>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</si>
  <si>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</si>
  <si>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</si>
  <si>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</si>
  <si>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</si>
  <si>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</si>
  <si>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</si>
  <si>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</si>
  <si>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</si>
  <si>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</si>
  <si>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</si>
  <si>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</si>
  <si>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</si>
  <si>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</si>
  <si>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</si>
  <si>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</si>
  <si>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</si>
  <si>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</si>
  <si>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</si>
  <si>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</si>
  <si>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</si>
  <si>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</si>
  <si>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</si>
  <si>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</si>
  <si>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</si>
  <si>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</si>
  <si>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</si>
  <si>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</si>
  <si>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</si>
  <si>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</si>
  <si>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</si>
  <si>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</si>
  <si>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</si>
  <si>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</si>
  <si>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</si>
  <si>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</si>
  <si>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</si>
  <si>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</si>
  <si>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</si>
  <si>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</si>
  <si>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</si>
  <si>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</si>
  <si>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</si>
  <si>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</si>
  <si>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</si>
  <si>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</si>
  <si>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</si>
  <si>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</si>
  <si>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</si>
  <si>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</si>
  <si>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</si>
  <si>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</si>
  <si>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</si>
  <si>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</si>
  <si>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</si>
  <si>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</si>
  <si>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</si>
  <si>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</si>
  <si>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</si>
  <si>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</si>
  <si>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</si>
  <si>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</si>
  <si>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</si>
  <si>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</si>
  <si>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</si>
  <si>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</si>
  <si>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</si>
  <si>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</si>
  <si>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</si>
  <si>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</si>
  <si>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</si>
  <si>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</si>
  <si>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</si>
  <si>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</si>
  <si>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</si>
  <si>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</si>
  <si>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</si>
  <si>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</si>
  <si>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</si>
  <si>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</si>
  <si>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</si>
  <si>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</si>
  <si>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</si>
  <si>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</si>
  <si>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</si>
  <si>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</si>
  <si>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</si>
  <si>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</si>
  <si>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</si>
  <si>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</si>
  <si>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</si>
  <si>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</si>
  <si>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</si>
  <si>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</si>
  <si>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</si>
  <si>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</si>
  <si>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</si>
  <si>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</si>
  <si>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</si>
  <si>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</si>
  <si>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</si>
  <si>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</si>
  <si>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</si>
  <si>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</si>
  <si>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</si>
  <si>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</si>
  <si>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</si>
  <si>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</si>
  <si>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</si>
  <si>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</si>
  <si>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</si>
  <si>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</si>
  <si>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</si>
  <si>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</si>
  <si>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</si>
  <si>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</si>
  <si>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</si>
  <si>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</si>
  <si>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</si>
  <si>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</si>
  <si>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</si>
  <si>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</si>
  <si>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</si>
  <si>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</si>
  <si>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</si>
  <si>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</si>
  <si>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</si>
  <si>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</si>
  <si>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</si>
  <si>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</si>
  <si>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</si>
  <si>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</si>
  <si>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</si>
  <si>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</si>
  <si>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</si>
  <si>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</si>
  <si>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</si>
  <si>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</si>
  <si>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</si>
  <si>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</si>
  <si>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</si>
  <si>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</si>
  <si>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</si>
  <si>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</si>
  <si>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</si>
  <si>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</si>
  <si>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</si>
  <si>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</si>
  <si>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</si>
  <si>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</si>
  <si>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</si>
  <si>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</si>
  <si>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</si>
  <si>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</si>
  <si>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</si>
  <si>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</si>
  <si>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</si>
  <si>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</si>
  <si>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</si>
  <si>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</si>
  <si>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</si>
  <si>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</si>
  <si>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</si>
  <si>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</si>
  <si>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</si>
  <si>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</si>
  <si>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</si>
  <si>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</si>
  <si>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</si>
  <si>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</si>
  <si>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</si>
  <si>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</si>
  <si>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</si>
  <si>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</si>
  <si>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</si>
  <si>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</si>
  <si>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</si>
  <si>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</si>
  <si>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</si>
  <si>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</si>
  <si>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</si>
  <si>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</si>
  <si>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</si>
  <si>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</si>
  <si>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</si>
  <si>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</si>
  <si>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</si>
  <si>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</si>
  <si>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</si>
  <si>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</si>
  <si>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</si>
  <si>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</si>
  <si>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</si>
  <si>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</si>
  <si>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</si>
  <si>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</si>
  <si>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</si>
  <si>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</si>
  <si>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</si>
  <si>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</si>
  <si>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</si>
  <si>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</si>
  <si>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</si>
  <si>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</si>
  <si>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</si>
  <si>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</si>
  <si>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</si>
  <si>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</si>
  <si>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</si>
  <si>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</si>
  <si>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</si>
  <si>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</si>
  <si>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</si>
  <si>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</si>
  <si>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</si>
  <si>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</si>
  <si>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</si>
  <si>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</si>
  <si>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</si>
  <si>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</si>
  <si>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</si>
  <si>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</si>
  <si>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</si>
  <si>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</si>
  <si>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</si>
  <si>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</si>
  <si>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</si>
  <si>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</si>
  <si>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</si>
  <si>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</si>
  <si>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</si>
  <si>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</si>
  <si>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</si>
  <si>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</si>
  <si>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</si>
  <si>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</si>
  <si>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</si>
  <si>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</si>
  <si>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</si>
  <si>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</si>
  <si>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</si>
  <si>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</si>
  <si>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</si>
  <si>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</si>
  <si>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</si>
  <si>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</si>
  <si>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</si>
  <si>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</si>
  <si>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</si>
  <si>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</si>
  <si>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</si>
  <si>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</si>
  <si>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</si>
  <si>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</si>
  <si>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</si>
  <si>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</si>
  <si>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</si>
  <si>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</si>
  <si>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</si>
  <si>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</si>
  <si>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</si>
  <si>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</si>
  <si>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</si>
  <si>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</si>
  <si>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</si>
  <si>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</si>
  <si>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</si>
  <si>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</si>
  <si>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</si>
  <si>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</si>
  <si>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</si>
  <si>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</si>
  <si>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</si>
  <si>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</si>
  <si>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</si>
  <si>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</si>
  <si>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</si>
  <si>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</si>
  <si>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</si>
  <si>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</si>
  <si>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</si>
  <si>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</si>
  <si>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</si>
  <si>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</si>
  <si>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</si>
  <si>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</si>
  <si>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</si>
  <si>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</si>
  <si>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</si>
  <si>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</si>
  <si>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</si>
  <si>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</si>
  <si>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</si>
  <si>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</si>
  <si>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</si>
  <si>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</si>
  <si>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</si>
  <si>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</si>
  <si>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</si>
  <si>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</si>
  <si>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</si>
  <si>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</si>
  <si>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</si>
  <si>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</si>
  <si>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</si>
  <si>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</si>
  <si>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</si>
  <si>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</si>
  <si>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</si>
  <si>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</si>
  <si>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</si>
  <si>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</si>
  <si>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</si>
  <si>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</si>
  <si>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</si>
  <si>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</si>
  <si>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</si>
  <si>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</si>
  <si>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</si>
  <si>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</si>
  <si>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</si>
  <si>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</si>
  <si>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</si>
  <si>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</si>
  <si>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</si>
  <si>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</si>
  <si>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</si>
  <si>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</si>
  <si>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</si>
  <si>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</si>
  <si>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</si>
  <si>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</si>
  <si>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</si>
  <si>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</si>
  <si>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</si>
  <si>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</si>
  <si>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</si>
  <si>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</si>
  <si>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</si>
  <si>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</si>
  <si>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</si>
  <si>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</si>
  <si>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</si>
  <si>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</si>
  <si>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</si>
  <si>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</si>
  <si>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</si>
  <si>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</si>
  <si>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</si>
  <si>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</si>
  <si>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</si>
  <si>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</si>
  <si>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</si>
  <si>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</si>
  <si>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</si>
  <si>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</si>
  <si>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</si>
  <si>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</si>
  <si>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</si>
  <si>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</si>
  <si>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</si>
  <si>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</si>
  <si>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</si>
  <si>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</si>
  <si>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</si>
  <si>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</si>
  <si>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</si>
  <si>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</si>
  <si>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</si>
  <si>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</si>
  <si>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</si>
  <si>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</si>
  <si>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</si>
  <si>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</si>
  <si>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</si>
  <si>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</si>
  <si>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</si>
  <si>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</si>
  <si>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</si>
  <si>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</si>
  <si>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</si>
  <si>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</si>
  <si>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</si>
  <si>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</si>
  <si>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</si>
  <si>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</si>
  <si>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</si>
  <si>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</si>
  <si>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</si>
  <si>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</si>
  <si>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</si>
  <si>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</si>
  <si>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</si>
  <si>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</si>
  <si>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</si>
  <si>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</si>
  <si>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</si>
  <si>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</si>
  <si>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</si>
  <si>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</si>
  <si>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</si>
  <si>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</si>
  <si>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</si>
  <si>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</si>
  <si>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</si>
  <si>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</si>
  <si>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</si>
  <si>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</si>
  <si>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</si>
  <si>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</si>
  <si>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</si>
  <si>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</si>
  <si>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</si>
  <si>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</si>
  <si>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</si>
  <si>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</si>
  <si>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</si>
  <si>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</si>
  <si>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</si>
  <si>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</si>
  <si>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</si>
  <si>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</si>
  <si>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</si>
  <si>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</si>
  <si>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</si>
  <si>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</si>
  <si>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</si>
  <si>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</si>
  <si>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</si>
  <si>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</si>
  <si>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</si>
  <si>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</si>
  <si>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</si>
  <si>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</si>
  <si>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</si>
  <si>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</si>
  <si>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</si>
  <si>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</si>
  <si>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</si>
  <si>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</si>
  <si>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</si>
  <si>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</si>
  <si>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</si>
  <si>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</si>
  <si>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</si>
  <si>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</si>
  <si>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</si>
  <si>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</si>
  <si>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</si>
  <si>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</si>
  <si>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</si>
  <si>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</si>
  <si>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</si>
  <si>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</si>
  <si>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</si>
  <si>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</si>
  <si>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</si>
  <si>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</si>
  <si>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</si>
  <si>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</si>
  <si>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</si>
  <si>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</si>
  <si>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</si>
  <si>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</si>
  <si>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</si>
  <si>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</si>
  <si>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</si>
  <si>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</si>
  <si>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</si>
  <si>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</si>
  <si>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</si>
  <si>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</si>
  <si>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</si>
  <si>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</si>
  <si>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</si>
  <si>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</si>
  <si>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</si>
  <si>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</si>
  <si>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</si>
  <si>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</si>
  <si>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</si>
  <si>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</si>
  <si>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</si>
  <si>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</si>
  <si>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</si>
  <si>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</si>
  <si>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</si>
  <si>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</si>
  <si>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</si>
  <si>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</si>
  <si>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</si>
  <si>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</si>
  <si>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</si>
  <si>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</si>
  <si>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</si>
  <si>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</si>
  <si>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</si>
  <si>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</si>
  <si>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</si>
  <si>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</si>
  <si>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</si>
  <si>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</si>
  <si>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</si>
  <si>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</si>
  <si>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</si>
  <si>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</si>
  <si>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</si>
  <si>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</si>
  <si>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</si>
  <si>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</si>
  <si>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</si>
  <si>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</si>
  <si>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</si>
  <si>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</si>
  <si>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</si>
  <si>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</si>
  <si>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</si>
  <si>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</si>
  <si>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</si>
  <si>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</si>
  <si>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</si>
  <si>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</si>
  <si>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</si>
  <si>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</si>
  <si>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</si>
  <si>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</si>
  <si>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</si>
  <si>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</si>
  <si>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</si>
  <si>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</si>
  <si>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</si>
  <si>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</si>
  <si>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</si>
  <si>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</si>
  <si>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</si>
  <si>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</si>
  <si>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</si>
  <si>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</si>
  <si>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</si>
  <si>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</si>
  <si>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</si>
  <si>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</si>
  <si>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</si>
  <si>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</si>
  <si>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</si>
  <si>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</si>
  <si>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</si>
  <si>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</si>
  <si>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</si>
  <si>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</si>
  <si>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</si>
  <si>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</si>
  <si>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</si>
  <si>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</si>
  <si>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</si>
  <si>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</si>
  <si>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</si>
  <si>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</si>
  <si>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</si>
  <si>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</si>
  <si>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</si>
  <si>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</si>
  <si>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</si>
  <si>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</si>
  <si>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</si>
  <si>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</si>
  <si>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</si>
  <si>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</si>
  <si>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</si>
  <si>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</si>
  <si>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</si>
  <si>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</si>
  <si>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</si>
  <si>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</si>
  <si>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</si>
  <si>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</si>
  <si>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</si>
  <si>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</si>
  <si>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</si>
  <si>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</si>
  <si>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Ill квартал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</si>
  <si>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</si>
  <si>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</si>
  <si>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</si>
  <si>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</si>
  <si>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</si>
  <si>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</si>
  <si>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</si>
  <si>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</si>
  <si>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</si>
  <si>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</si>
  <si>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</si>
  <si>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</si>
  <si>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</si>
  <si>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</si>
  <si>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</si>
  <si>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</si>
  <si>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</si>
  <si>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</si>
  <si>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</si>
  <si>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</si>
  <si>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</si>
  <si>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</si>
  <si>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</si>
  <si>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</si>
  <si>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</si>
  <si>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</si>
  <si>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</si>
  <si>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</si>
  <si>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</si>
  <si>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</si>
  <si>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</si>
  <si>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</si>
  <si>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</si>
  <si>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</si>
  <si>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</si>
  <si>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</si>
  <si>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</si>
  <si>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</si>
  <si>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</si>
  <si>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</si>
  <si>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</si>
  <si>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</si>
  <si>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</si>
  <si>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</si>
  <si>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</si>
  <si>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</si>
  <si>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</si>
  <si>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</si>
  <si>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</si>
  <si>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</si>
  <si>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</si>
  <si>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</si>
  <si>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</si>
  <si>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</si>
  <si>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</si>
  <si>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</si>
  <si>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</si>
  <si>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</si>
  <si>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</si>
  <si>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</si>
  <si>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</si>
  <si>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</si>
  <si>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</si>
  <si>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</si>
  <si>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</si>
  <si>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</si>
  <si>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</si>
  <si>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</si>
  <si>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</si>
  <si>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</si>
  <si>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</si>
  <si>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</si>
  <si>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</si>
  <si>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</si>
  <si>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</si>
  <si>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</si>
  <si>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</si>
  <si>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</si>
  <si>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</si>
  <si>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</si>
  <si>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</si>
  <si>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</si>
  <si>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</si>
  <si>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</si>
  <si>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</si>
  <si>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</si>
  <si>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</si>
  <si>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</si>
  <si>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</si>
  <si>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</si>
  <si>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</si>
  <si>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</si>
  <si>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</si>
  <si>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</si>
  <si>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</si>
  <si>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</si>
  <si>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</si>
  <si>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</si>
  <si>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</si>
  <si>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</si>
  <si>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</si>
  <si>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</si>
  <si>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</si>
  <si>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</si>
  <si>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</si>
  <si>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</si>
  <si>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</si>
  <si>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</si>
  <si>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</si>
  <si>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</si>
  <si>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</si>
  <si>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</si>
  <si>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</si>
  <si>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</si>
  <si>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</si>
  <si>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</si>
  <si>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</si>
  <si>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</si>
  <si>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</si>
  <si>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</si>
  <si>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</si>
  <si>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</si>
  <si>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</si>
  <si>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</si>
  <si>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</si>
  <si>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</si>
  <si>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</si>
  <si>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</si>
  <si>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</si>
  <si>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</si>
  <si>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</si>
  <si>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</si>
  <si>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</si>
  <si>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</si>
  <si>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</si>
  <si>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</si>
  <si>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</si>
  <si>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</si>
  <si>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</si>
  <si>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</si>
  <si>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</si>
  <si>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</si>
  <si>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</si>
  <si>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</si>
  <si>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</si>
  <si>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</si>
  <si>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</si>
  <si>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</si>
  <si>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</si>
  <si>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</si>
  <si>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</si>
  <si>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</si>
  <si>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</si>
  <si>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</si>
  <si>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</si>
  <si>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</si>
  <si>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</si>
  <si>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</si>
  <si>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</si>
  <si>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</si>
  <si>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</si>
  <si>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</si>
  <si>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</si>
  <si>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</si>
  <si>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</si>
  <si>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</si>
  <si>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</si>
  <si>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</si>
  <si>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</si>
  <si>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</si>
  <si>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</si>
  <si>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</si>
  <si>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</si>
  <si>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</si>
  <si>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</si>
  <si>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</si>
  <si>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</si>
  <si>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</si>
  <si>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</si>
  <si>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</si>
  <si>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</si>
  <si>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</si>
  <si>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</si>
  <si>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</si>
  <si>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</si>
  <si>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</si>
  <si>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</si>
  <si>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</si>
  <si>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</si>
  <si>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</si>
  <si>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</si>
  <si>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</si>
  <si>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</si>
  <si>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</si>
  <si>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</si>
  <si>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</si>
  <si>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</si>
  <si>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</si>
  <si>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</si>
  <si>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</si>
  <si>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</si>
  <si>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</si>
  <si>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</si>
  <si>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</si>
  <si>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</si>
  <si>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</si>
  <si>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Фактический объем финансирования капитальных вложений на 01.01. года 2020, млн. рублей (с НДС)</t>
  </si>
  <si>
    <t>Остаток финансирования капитальных вложений на 01.01. года 2020 в прогнозных ценах соответствующих лет, млн. рублей (с НДС)</t>
  </si>
  <si>
    <t>Финансирование капитальных вложений года 2020, млн. рублей (с НДС)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</si>
  <si>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</si>
  <si>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</si>
  <si>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</si>
  <si>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</si>
  <si>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</si>
  <si>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</si>
  <si>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</si>
  <si>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</si>
  <si>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</si>
  <si>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</si>
  <si>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</si>
  <si>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</si>
  <si>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</si>
  <si>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</si>
  <si>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</si>
  <si>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</si>
  <si>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</si>
  <si>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</si>
  <si>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</si>
  <si>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</si>
  <si>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</si>
  <si>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</si>
  <si>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</si>
  <si>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</si>
  <si>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</si>
  <si>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</si>
  <si>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</si>
  <si>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</si>
  <si>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</si>
  <si>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</si>
  <si>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</si>
  <si>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</si>
  <si>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</si>
  <si>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</si>
  <si>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</si>
  <si>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</si>
  <si>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</si>
  <si>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</si>
  <si>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</si>
  <si>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</si>
  <si>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</si>
  <si>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</si>
  <si>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</si>
  <si>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</si>
  <si>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</si>
  <si>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</si>
  <si>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</si>
  <si>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</si>
  <si>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</si>
  <si>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</si>
  <si>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</si>
  <si>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</si>
  <si>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</si>
  <si>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</si>
  <si>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</si>
  <si>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</si>
  <si>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</si>
  <si>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</si>
  <si>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</si>
  <si>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</si>
  <si>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</si>
  <si>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</si>
  <si>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</si>
  <si>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</si>
  <si>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</si>
  <si>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</si>
  <si>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</si>
  <si>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</si>
  <si>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</si>
  <si>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</si>
  <si>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 квартал  2020 года</t>
    </r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</si>
  <si>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2020 года</t>
    </r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</si>
  <si>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</si>
  <si>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</si>
  <si>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</si>
  <si>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</si>
  <si>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Всего (год 2020)</t>
  </si>
  <si>
    <t>Реконструкция КТП №164А 10/0,4 кВ с увеличением мощности трансформатора с 63 кВА до 100 кВА (Ростовская область, Неклиновский р-н, пос. Дмитриадовка по ул. Транспортная, 6а)</t>
  </si>
  <si>
    <t>J_ПЭТП164</t>
  </si>
  <si>
    <t>Реконструкция ВЛ-0,4 кВ №1,2,3 от КТП №164А (Ростовская область, Неклиновский р-н, пос. Дмитриадовка по ул. Полевая, ул. Мирная, пер. Тенистый</t>
  </si>
  <si>
    <t>J_ПЭВЛНН164</t>
  </si>
  <si>
    <t>Монтаж ПКУ-10 кВ КТП №164А</t>
  </si>
  <si>
    <t>J_ПЭПКУ164</t>
  </si>
  <si>
    <t>Строительство ВЛ-10 кВ L-300 м для переноса КТП №164А 10/0,4 кВ 63 кВА (Ростовская область, Неклиновский р-н, пос. Дмитриадовка по ул. Транспортная, 6а)</t>
  </si>
  <si>
    <t>J_ПЭВЛСН164</t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</si>
  <si>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 год</t>
    </r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</si>
  <si>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</si>
  <si>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t>Отчетный год 2020</t>
  </si>
  <si>
    <t>нд</t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</si>
  <si>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2020</t>
    </r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</si>
  <si>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</si>
  <si>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</si>
  <si>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</si>
  <si>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факт на 01.01. 2020 года</t>
  </si>
  <si>
    <t>факт 2019 года (нa 01.01.2020 года)</t>
  </si>
  <si>
    <t>факт 2019 года (на 01.01.2020 года)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</si>
  <si>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2020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</si>
  <si>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</si>
  <si>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</si>
  <si>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</si>
  <si>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</si>
  <si>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</si>
  <si>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</si>
  <si>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</si>
  <si>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</si>
  <si>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</si>
  <si>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</si>
  <si>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</si>
  <si>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</si>
  <si>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</si>
  <si>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</si>
  <si>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</si>
  <si>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</si>
  <si>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</si>
  <si>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</si>
  <si>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</si>
  <si>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</si>
  <si>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</si>
  <si>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</si>
  <si>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</si>
  <si>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</si>
  <si>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</si>
  <si>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</si>
  <si>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</si>
  <si>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</si>
  <si>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</si>
  <si>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</si>
  <si>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</si>
  <si>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</si>
  <si>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</si>
  <si>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</si>
  <si>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</si>
  <si>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</si>
  <si>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</si>
  <si>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</si>
  <si>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</si>
  <si>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</si>
  <si>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</si>
  <si>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</si>
  <si>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t>Фактический объем освоения капитальных вложений на 01.01.2020 года в прогнозных ценах соответствующих лет, млн. рублей (без НДС)</t>
  </si>
  <si>
    <t>Остаток освоения капитальных вложений на 01.01.2020 года, млн.рублей (без НДС)</t>
  </si>
  <si>
    <t>Освоение капитальных вложений 2020 года, млн. рублей (без НДС)</t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</si>
  <si>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2020 года</t>
    </r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</si>
  <si>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2020 года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</si>
  <si>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</si>
  <si>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t>Принятие основных средств и нематериальных активов к бухгалтерскому учету в 2020 году</t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</si>
  <si>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2020 года</t>
    </r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</si>
  <si>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2020 году</t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</si>
  <si>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2020 года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</si>
  <si>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</si>
  <si>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Ввод объектов инвестиционной деятельности (мощностей) в эксплуатацию в 2020 году</t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</si>
  <si>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 квартал  2020 года</t>
    </r>
  </si>
  <si>
    <t>Вывод объектов инвестиционной деятельности (мощностей) из эксплуатации в 2020 году</t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</si>
  <si>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2020 года</t>
    </r>
  </si>
  <si>
    <t>Финансирование капитальных вложений 2020 года, млн. рублей (с НДС)</t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</si>
  <si>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</si>
  <si>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</si>
  <si>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</si>
  <si>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t>работы будут выполняться в 
3,4 кв. 2020г.</t>
  </si>
  <si>
    <t>работы продолжатся выполняться в 3,4 кв. 2020г.</t>
  </si>
  <si>
    <t>работы будут выполняться только за счет амортизации и прибыли</t>
  </si>
  <si>
    <t>ПКУ-10 кВ, шт.</t>
  </si>
  <si>
    <t>ПКУ-10 кВ, шт</t>
  </si>
  <si>
    <t>Тр-р 63кВА</t>
  </si>
  <si>
    <t>ВЛ-0,4 кВ №1,2,3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</si>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</sst>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7" formatCode="0.0000"/>
    <numFmt numFmtId="170" formatCode="0.00000"/>
  </numFmts>
  <fonts count="28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rgb="FF000000"/>
      <name val="Arial"/>
      <family val="2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4" fillId="0" borderId="0"/>
  </cellStyleXfs>
  <cellXfs count="231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49" fontId="18" fillId="0" borderId="1" xfId="2" applyNumberFormat="1" applyFont="1" applyFill="1" applyBorder="1" applyAlignment="1">
      <alignment horizontal="center" vertical="center"/>
    </xf>
    <xf numFmtId="49" fontId="18" fillId="0" borderId="1" xfId="2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" fontId="18" fillId="0" borderId="1" xfId="2" applyNumberFormat="1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 wrapText="1"/>
    </xf>
    <xf numFmtId="4" fontId="18" fillId="0" borderId="1" xfId="2" applyNumberFormat="1" applyFont="1" applyFill="1" applyBorder="1" applyAlignment="1">
      <alignment horizontal="left" vertical="center" wrapText="1"/>
    </xf>
    <xf numFmtId="4" fontId="18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8" fillId="0" borderId="0" xfId="0" applyNumberFormat="1" applyFont="1"/>
    <xf numFmtId="1" fontId="18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1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164" fontId="18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3" fillId="2" borderId="10" xfId="2" applyFont="1" applyFill="1" applyBorder="1" applyAlignment="1">
      <alignment horizontal="center" vertical="center" textRotation="90" wrapText="1"/>
    </xf>
    <xf numFmtId="0" fontId="23" fillId="2" borderId="12" xfId="2" applyFont="1" applyFill="1" applyBorder="1" applyAlignment="1">
      <alignment horizontal="center" vertical="center" textRotation="90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wrapText="1"/>
    </xf>
    <xf numFmtId="0" fontId="22" fillId="2" borderId="12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/>
    <xf numFmtId="2" fontId="18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49" fontId="18" fillId="2" borderId="1" xfId="2" applyNumberFormat="1" applyFont="1" applyFill="1" applyBorder="1" applyAlignment="1">
      <alignment horizontal="center" vertical="center"/>
    </xf>
    <xf numFmtId="49" fontId="18" fillId="2" borderId="1" xfId="2" applyNumberFormat="1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4" fontId="18" fillId="2" borderId="1" xfId="2" applyNumberFormat="1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 wrapText="1"/>
    </xf>
    <xf numFmtId="4" fontId="18" fillId="2" borderId="1" xfId="2" applyNumberFormat="1" applyFont="1" applyFill="1" applyBorder="1" applyAlignment="1">
      <alignment horizontal="left" vertical="center" wrapText="1"/>
    </xf>
    <xf numFmtId="4" fontId="18" fillId="2" borderId="1" xfId="2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18" fillId="2" borderId="1" xfId="0" applyNumberFormat="1" applyFont="1" applyFill="1" applyBorder="1" applyAlignment="1">
      <alignment horizontal="center" vertical="center"/>
    </xf>
    <xf numFmtId="170" fontId="12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20" fillId="0" borderId="0" xfId="0" applyFont="1" applyBorder="1"/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/>
    </xf>
    <xf numFmtId="0" fontId="18" fillId="2" borderId="12" xfId="0" applyFont="1" applyFill="1" applyBorder="1" applyAlignment="1">
      <alignment horizontal="center" vertical="center"/>
    </xf>
    <xf numFmtId="164" fontId="20" fillId="2" borderId="0" xfId="0" applyNumberFormat="1" applyFont="1" applyFill="1"/>
    <xf numFmtId="164" fontId="18" fillId="2" borderId="12" xfId="0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U72"/>
  <sheetViews>
    <sheetView topLeftCell="A4" workbookViewId="0">
      <selection activeCell="A9" sqref="A9:T9"/>
    </sheetView>
  </sheetViews>
  <sheetFormatPr defaultRowHeight="15"/>
  <cols>
    <col min="1" max="1" width="10.140625" style="1" customWidth="1"/>
    <col min="2" max="2" width="34.5703125" style="1" customWidth="1"/>
    <col min="3" max="3" width="17.5703125" style="1" customWidth="1"/>
    <col min="4" max="4" width="12" style="1" customWidth="1"/>
    <col min="5" max="5" width="9.140625" style="1"/>
    <col min="6" max="6" width="13.28515625" style="1" customWidth="1"/>
    <col min="7" max="9" width="9.140625" style="1"/>
    <col min="10" max="14" width="9.140625" style="42"/>
    <col min="15" max="15" width="11.85546875" style="42" customWidth="1"/>
    <col min="16" max="16" width="10.42578125" style="42" customWidth="1"/>
    <col min="17" max="17" width="15.28515625" style="1" customWidth="1"/>
    <col min="18" max="18" width="10.7109375" style="1" customWidth="1"/>
    <col min="19" max="19" width="9.140625" style="1"/>
    <col min="20" max="20" width="9.85546875" style="1" customWidth="1"/>
    <col min="21" max="16384" width="9.140625" style="1"/>
  </cols>
  <sheetData>
    <row r="1" spans="1:21" s="4" customFormat="1" ht="16.5">
      <c r="A1" s="96" t="s">
        <v>571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1" s="4" customFormat="1" ht="16.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1" s="4" customFormat="1" ht="16.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1" s="4" customFormat="1" ht="16.5">
      <c r="A4" s="97" t="s">
        <v>572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1" s="4" customFormat="1" ht="16.5">
      <c r="A5" s="97" t="s">
        <v>980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</row>
    <row r="6" spans="1:21" s="4" customFormat="1" ht="16.5">
      <c r="A6" s="97" t="s">
        <v>981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</row>
    <row r="7" spans="1:21" s="4" customFormat="1" ht="16.5">
      <c r="A7" s="97" t="s">
        <v>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</row>
    <row r="8" spans="1:21" s="4" customFormat="1" ht="16.5">
      <c r="A8" s="97" t="s">
        <v>994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</row>
    <row r="9" spans="1:21" s="4" customFormat="1" ht="16.5">
      <c r="A9" s="97" t="s">
        <v>982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</row>
    <row r="10" spans="1:21" s="4" customFormat="1" ht="19.5" customHeight="1">
      <c r="A10" s="105" t="s">
        <v>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</row>
    <row r="11" spans="1:21" ht="131.25" customHeight="1">
      <c r="A11" s="98" t="s">
        <v>3</v>
      </c>
      <c r="B11" s="98" t="s">
        <v>4</v>
      </c>
      <c r="C11" s="98" t="s">
        <v>5</v>
      </c>
      <c r="D11" s="98" t="s">
        <v>6</v>
      </c>
      <c r="E11" s="98" t="s">
        <v>906</v>
      </c>
      <c r="F11" s="98" t="s">
        <v>907</v>
      </c>
      <c r="G11" s="98" t="s">
        <v>908</v>
      </c>
      <c r="H11" s="98"/>
      <c r="I11" s="98"/>
      <c r="J11" s="98"/>
      <c r="K11" s="98"/>
      <c r="L11" s="98"/>
      <c r="M11" s="98"/>
      <c r="N11" s="98"/>
      <c r="O11" s="98"/>
      <c r="P11" s="98"/>
      <c r="Q11" s="98" t="s">
        <v>573</v>
      </c>
      <c r="R11" s="98" t="s">
        <v>574</v>
      </c>
      <c r="S11" s="100"/>
      <c r="T11" s="98" t="s">
        <v>18</v>
      </c>
    </row>
    <row r="12" spans="1:21">
      <c r="A12" s="98"/>
      <c r="B12" s="98"/>
      <c r="C12" s="98"/>
      <c r="D12" s="98"/>
      <c r="E12" s="98"/>
      <c r="F12" s="98"/>
      <c r="G12" s="98" t="s">
        <v>575</v>
      </c>
      <c r="H12" s="98"/>
      <c r="I12" s="98" t="s">
        <v>576</v>
      </c>
      <c r="J12" s="98"/>
      <c r="K12" s="99" t="s">
        <v>577</v>
      </c>
      <c r="L12" s="99"/>
      <c r="M12" s="99" t="s">
        <v>578</v>
      </c>
      <c r="N12" s="99"/>
      <c r="O12" s="106" t="s">
        <v>579</v>
      </c>
      <c r="P12" s="107"/>
      <c r="Q12" s="98"/>
      <c r="R12" s="101" t="s">
        <v>897</v>
      </c>
      <c r="S12" s="103" t="s">
        <v>14</v>
      </c>
      <c r="T12" s="98"/>
    </row>
    <row r="13" spans="1:21" ht="123.75" customHeight="1">
      <c r="A13" s="98"/>
      <c r="B13" s="98"/>
      <c r="C13" s="98"/>
      <c r="D13" s="98"/>
      <c r="E13" s="98"/>
      <c r="F13" s="98"/>
      <c r="G13" s="7" t="s">
        <v>7</v>
      </c>
      <c r="H13" s="7" t="s">
        <v>8</v>
      </c>
      <c r="I13" s="7" t="s">
        <v>7</v>
      </c>
      <c r="J13" s="8" t="s">
        <v>8</v>
      </c>
      <c r="K13" s="8" t="s">
        <v>7</v>
      </c>
      <c r="L13" s="8" t="s">
        <v>8</v>
      </c>
      <c r="M13" s="8" t="s">
        <v>7</v>
      </c>
      <c r="N13" s="8" t="s">
        <v>8</v>
      </c>
      <c r="O13" s="8" t="s">
        <v>7</v>
      </c>
      <c r="P13" s="8" t="s">
        <v>8</v>
      </c>
      <c r="Q13" s="98"/>
      <c r="R13" s="102"/>
      <c r="S13" s="104"/>
      <c r="T13" s="98"/>
    </row>
    <row r="14" spans="1:21" s="11" customForma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0">
        <v>16</v>
      </c>
      <c r="Q14" s="9">
        <v>17</v>
      </c>
      <c r="R14" s="9">
        <v>18</v>
      </c>
      <c r="S14" s="9">
        <v>19</v>
      </c>
      <c r="T14" s="9">
        <v>20</v>
      </c>
    </row>
    <row r="15" spans="1:21">
      <c r="A15" s="5" t="s">
        <v>15</v>
      </c>
      <c r="B15" s="5" t="s">
        <v>15</v>
      </c>
      <c r="C15" s="5" t="s">
        <v>15</v>
      </c>
      <c r="D15" s="5" t="s">
        <v>15</v>
      </c>
      <c r="E15" s="5" t="s">
        <v>15</v>
      </c>
      <c r="F15" s="5" t="s">
        <v>15</v>
      </c>
      <c r="G15" s="5" t="s">
        <v>15</v>
      </c>
      <c r="H15" s="5" t="s">
        <v>15</v>
      </c>
      <c r="I15" s="5" t="s">
        <v>15</v>
      </c>
      <c r="J15" s="6" t="s">
        <v>15</v>
      </c>
      <c r="K15" s="6" t="s">
        <v>15</v>
      </c>
      <c r="L15" s="6" t="s">
        <v>15</v>
      </c>
      <c r="M15" s="6" t="s">
        <v>15</v>
      </c>
      <c r="N15" s="6" t="s">
        <v>15</v>
      </c>
      <c r="O15" s="6" t="s">
        <v>15</v>
      </c>
      <c r="P15" s="6" t="s">
        <v>15</v>
      </c>
      <c r="Q15" s="5" t="s">
        <v>15</v>
      </c>
      <c r="R15" s="5" t="s">
        <v>15</v>
      </c>
      <c r="S15" s="5" t="s">
        <v>15</v>
      </c>
      <c r="T15" s="5" t="s">
        <v>15</v>
      </c>
    </row>
    <row r="16" spans="1:21" s="54" customFormat="1" ht="28.5" customHeight="1">
      <c r="A16" s="95" t="s">
        <v>21</v>
      </c>
      <c r="B16" s="95"/>
      <c r="C16" s="95"/>
      <c r="D16" s="84">
        <f>D17+D18+D19+D20+D21+D22</f>
        <v>3.55</v>
      </c>
      <c r="E16" s="84">
        <v>0</v>
      </c>
      <c r="F16" s="84">
        <f>F17+F18+F19+F20+F21+F22</f>
        <v>3.55</v>
      </c>
      <c r="G16" s="84">
        <f>G17+G18+G19+G20+G21+G22</f>
        <v>3.55</v>
      </c>
      <c r="H16" s="84">
        <f>H17+H18+H19+H20+H21+H22</f>
        <v>0.29199999999999998</v>
      </c>
      <c r="I16" s="84">
        <f t="shared" ref="I16:Q16" si="0">I17+I18+I19+I20+I21+I22</f>
        <v>0.29199999999999998</v>
      </c>
      <c r="J16" s="89">
        <f>J17+J18+J19+J20+J21+J22</f>
        <v>0.29199999999999998</v>
      </c>
      <c r="K16" s="89">
        <f t="shared" si="0"/>
        <v>0</v>
      </c>
      <c r="L16" s="89">
        <f t="shared" si="0"/>
        <v>0</v>
      </c>
      <c r="M16" s="89">
        <f t="shared" si="0"/>
        <v>1.2130000000000001</v>
      </c>
      <c r="N16" s="89">
        <f t="shared" si="0"/>
        <v>0</v>
      </c>
      <c r="O16" s="89">
        <f t="shared" si="0"/>
        <v>2.0449999999999999</v>
      </c>
      <c r="P16" s="89">
        <f t="shared" si="0"/>
        <v>0</v>
      </c>
      <c r="Q16" s="84">
        <f t="shared" si="0"/>
        <v>3.258</v>
      </c>
      <c r="R16" s="82">
        <f>R17+R18+R19+R20+R21+R22</f>
        <v>-3.258</v>
      </c>
      <c r="S16" s="86">
        <f>R16*100/G16</f>
        <v>-91.774647887323951</v>
      </c>
      <c r="T16" s="82"/>
      <c r="U16" s="85"/>
    </row>
    <row r="17" spans="1:20" s="54" customFormat="1" ht="28.5">
      <c r="A17" s="65" t="s">
        <v>909</v>
      </c>
      <c r="B17" s="66" t="s">
        <v>910</v>
      </c>
      <c r="C17" s="67" t="s">
        <v>911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82">
        <v>0</v>
      </c>
      <c r="R17" s="82">
        <v>0</v>
      </c>
      <c r="S17" s="86">
        <v>0</v>
      </c>
      <c r="T17" s="82"/>
    </row>
    <row r="18" spans="1:20" s="54" customFormat="1" ht="42.75">
      <c r="A18" s="65" t="s">
        <v>912</v>
      </c>
      <c r="B18" s="66" t="s">
        <v>913</v>
      </c>
      <c r="C18" s="67" t="s">
        <v>911</v>
      </c>
      <c r="D18" s="82">
        <f>D44</f>
        <v>2.96</v>
      </c>
      <c r="E18" s="82">
        <v>0</v>
      </c>
      <c r="F18" s="82">
        <f>F44</f>
        <v>2.96</v>
      </c>
      <c r="G18" s="82">
        <f>G44</f>
        <v>2.96</v>
      </c>
      <c r="H18" s="82">
        <f>H44</f>
        <v>0.24199999999999999</v>
      </c>
      <c r="I18" s="82">
        <f t="shared" ref="I18:Q18" si="1">I44</f>
        <v>0.24199999999999999</v>
      </c>
      <c r="J18" s="90">
        <f t="shared" si="1"/>
        <v>0.24199999999999999</v>
      </c>
      <c r="K18" s="90">
        <f t="shared" si="1"/>
        <v>0</v>
      </c>
      <c r="L18" s="90">
        <f t="shared" si="1"/>
        <v>0</v>
      </c>
      <c r="M18" s="90">
        <f t="shared" si="1"/>
        <v>0.67300000000000004</v>
      </c>
      <c r="N18" s="90">
        <f t="shared" si="1"/>
        <v>0</v>
      </c>
      <c r="O18" s="90">
        <f t="shared" si="1"/>
        <v>2.0449999999999999</v>
      </c>
      <c r="P18" s="90">
        <f t="shared" si="1"/>
        <v>0</v>
      </c>
      <c r="Q18" s="82">
        <f t="shared" si="1"/>
        <v>2.718</v>
      </c>
      <c r="R18" s="82">
        <f>R44</f>
        <v>-2.718</v>
      </c>
      <c r="S18" s="86">
        <f>R18*100/G18</f>
        <v>-91.824324324324323</v>
      </c>
      <c r="T18" s="82"/>
    </row>
    <row r="19" spans="1:20" s="54" customFormat="1" ht="85.5">
      <c r="A19" s="65" t="s">
        <v>914</v>
      </c>
      <c r="B19" s="66" t="s">
        <v>915</v>
      </c>
      <c r="C19" s="67" t="s">
        <v>911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82">
        <v>0</v>
      </c>
      <c r="R19" s="82">
        <v>0</v>
      </c>
      <c r="S19" s="86">
        <v>0</v>
      </c>
      <c r="T19" s="82"/>
    </row>
    <row r="20" spans="1:20" s="54" customFormat="1" ht="42.75">
      <c r="A20" s="65" t="s">
        <v>916</v>
      </c>
      <c r="B20" s="66" t="s">
        <v>917</v>
      </c>
      <c r="C20" s="67" t="s">
        <v>911</v>
      </c>
      <c r="D20" s="82">
        <f>D69</f>
        <v>0.59</v>
      </c>
      <c r="E20" s="82">
        <v>0</v>
      </c>
      <c r="F20" s="82">
        <f>F69</f>
        <v>0.59</v>
      </c>
      <c r="G20" s="82">
        <f>G69</f>
        <v>0.59</v>
      </c>
      <c r="H20" s="82">
        <f>H69</f>
        <v>0.05</v>
      </c>
      <c r="I20" s="82">
        <f t="shared" ref="I20:Q20" si="2">I69</f>
        <v>0.05</v>
      </c>
      <c r="J20" s="90">
        <f t="shared" si="2"/>
        <v>0.05</v>
      </c>
      <c r="K20" s="90">
        <f t="shared" si="2"/>
        <v>0</v>
      </c>
      <c r="L20" s="90">
        <f t="shared" si="2"/>
        <v>0</v>
      </c>
      <c r="M20" s="90">
        <f t="shared" si="2"/>
        <v>0.54</v>
      </c>
      <c r="N20" s="90">
        <f t="shared" si="2"/>
        <v>0</v>
      </c>
      <c r="O20" s="90">
        <f t="shared" si="2"/>
        <v>0</v>
      </c>
      <c r="P20" s="90">
        <f t="shared" si="2"/>
        <v>0</v>
      </c>
      <c r="Q20" s="82">
        <f t="shared" si="2"/>
        <v>0.53999999999999992</v>
      </c>
      <c r="R20" s="82">
        <f>R69</f>
        <v>-0.53999999999999992</v>
      </c>
      <c r="S20" s="86">
        <f>R20*100/G20</f>
        <v>-91.52542372881355</v>
      </c>
      <c r="T20" s="82"/>
    </row>
    <row r="21" spans="1:20" s="54" customFormat="1" ht="57">
      <c r="A21" s="65" t="s">
        <v>918</v>
      </c>
      <c r="B21" s="66" t="s">
        <v>919</v>
      </c>
      <c r="C21" s="67" t="s">
        <v>911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82">
        <v>0</v>
      </c>
      <c r="R21" s="82">
        <v>0</v>
      </c>
      <c r="S21" s="86">
        <v>0</v>
      </c>
      <c r="T21" s="82"/>
    </row>
    <row r="22" spans="1:20" s="54" customFormat="1" ht="28.5">
      <c r="A22" s="65" t="s">
        <v>920</v>
      </c>
      <c r="B22" s="66" t="s">
        <v>921</v>
      </c>
      <c r="C22" s="67" t="s">
        <v>911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82">
        <v>0</v>
      </c>
      <c r="R22" s="82">
        <v>0</v>
      </c>
      <c r="S22" s="86">
        <v>0</v>
      </c>
      <c r="T22" s="82"/>
    </row>
    <row r="23" spans="1:20" s="54" customFormat="1" ht="14.25">
      <c r="A23" s="68" t="s">
        <v>922</v>
      </c>
      <c r="B23" s="69" t="s">
        <v>923</v>
      </c>
      <c r="C23" s="70" t="s">
        <v>911</v>
      </c>
      <c r="D23" s="82">
        <f>D44+D66+D69+D71+D72</f>
        <v>3.55</v>
      </c>
      <c r="E23" s="82">
        <v>0</v>
      </c>
      <c r="F23" s="82">
        <f>F44+F66+F69+F71+F72</f>
        <v>3.55</v>
      </c>
      <c r="G23" s="82">
        <f>G44+G66+G69+G71+G72</f>
        <v>3.55</v>
      </c>
      <c r="H23" s="82">
        <f>H44+H66+H69+H71+H72</f>
        <v>0.29199999999999998</v>
      </c>
      <c r="I23" s="82">
        <f t="shared" ref="I23:P23" si="3">I44+I66+I69+I71+I72</f>
        <v>0.29199999999999998</v>
      </c>
      <c r="J23" s="90">
        <f t="shared" si="3"/>
        <v>0.29199999999999998</v>
      </c>
      <c r="K23" s="90">
        <f t="shared" si="3"/>
        <v>0</v>
      </c>
      <c r="L23" s="90">
        <f t="shared" si="3"/>
        <v>0</v>
      </c>
      <c r="M23" s="90">
        <f t="shared" si="3"/>
        <v>1.2130000000000001</v>
      </c>
      <c r="N23" s="90">
        <f t="shared" si="3"/>
        <v>0</v>
      </c>
      <c r="O23" s="90">
        <f t="shared" si="3"/>
        <v>2.0449999999999999</v>
      </c>
      <c r="P23" s="90">
        <f t="shared" si="3"/>
        <v>0</v>
      </c>
      <c r="Q23" s="82">
        <f>Q44+Q66+Q69+Q71+Q72</f>
        <v>3.258</v>
      </c>
      <c r="R23" s="82">
        <f>R24+R44+R66+R69</f>
        <v>-3.258</v>
      </c>
      <c r="S23" s="86">
        <f>R23*100/G23</f>
        <v>-91.774647887323951</v>
      </c>
      <c r="T23" s="82"/>
    </row>
    <row r="24" spans="1:20" s="54" customFormat="1" ht="42.75">
      <c r="A24" s="71" t="s">
        <v>85</v>
      </c>
      <c r="B24" s="72" t="s">
        <v>924</v>
      </c>
      <c r="C24" s="73" t="s">
        <v>911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82">
        <v>0</v>
      </c>
      <c r="R24" s="82">
        <v>0</v>
      </c>
      <c r="S24" s="86">
        <v>0</v>
      </c>
      <c r="T24" s="82"/>
    </row>
    <row r="25" spans="1:20" s="54" customFormat="1" ht="71.25">
      <c r="A25" s="71" t="s">
        <v>468</v>
      </c>
      <c r="B25" s="72" t="s">
        <v>925</v>
      </c>
      <c r="C25" s="73" t="s">
        <v>911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82">
        <v>0</v>
      </c>
      <c r="R25" s="82">
        <v>0</v>
      </c>
      <c r="S25" s="86">
        <v>0</v>
      </c>
      <c r="T25" s="82"/>
    </row>
    <row r="26" spans="1:20" s="54" customFormat="1" ht="99.75">
      <c r="A26" s="74" t="s">
        <v>470</v>
      </c>
      <c r="B26" s="75" t="s">
        <v>926</v>
      </c>
      <c r="C26" s="76" t="s">
        <v>911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82">
        <v>0</v>
      </c>
      <c r="R26" s="82">
        <v>0</v>
      </c>
      <c r="S26" s="86">
        <v>0</v>
      </c>
      <c r="T26" s="82"/>
    </row>
    <row r="27" spans="1:20" s="54" customFormat="1" ht="99.75">
      <c r="A27" s="74" t="s">
        <v>475</v>
      </c>
      <c r="B27" s="75" t="s">
        <v>927</v>
      </c>
      <c r="C27" s="76" t="s">
        <v>911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82">
        <v>0</v>
      </c>
      <c r="R27" s="82">
        <v>0</v>
      </c>
      <c r="S27" s="86">
        <v>0</v>
      </c>
      <c r="T27" s="82"/>
    </row>
    <row r="28" spans="1:20" s="54" customFormat="1" ht="71.25">
      <c r="A28" s="71" t="s">
        <v>477</v>
      </c>
      <c r="B28" s="72" t="s">
        <v>928</v>
      </c>
      <c r="C28" s="73" t="s">
        <v>911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82">
        <v>0</v>
      </c>
      <c r="R28" s="82">
        <v>0</v>
      </c>
      <c r="S28" s="86">
        <v>0</v>
      </c>
      <c r="T28" s="82"/>
    </row>
    <row r="29" spans="1:20" s="54" customFormat="1" ht="57">
      <c r="A29" s="71" t="s">
        <v>88</v>
      </c>
      <c r="B29" s="72" t="s">
        <v>929</v>
      </c>
      <c r="C29" s="73" t="s">
        <v>911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82">
        <v>0</v>
      </c>
      <c r="R29" s="82">
        <v>0</v>
      </c>
      <c r="S29" s="86">
        <v>0</v>
      </c>
      <c r="T29" s="82"/>
    </row>
    <row r="30" spans="1:20" s="54" customFormat="1" ht="85.5">
      <c r="A30" s="71" t="s">
        <v>498</v>
      </c>
      <c r="B30" s="72" t="s">
        <v>930</v>
      </c>
      <c r="C30" s="73" t="s">
        <v>911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82">
        <v>0</v>
      </c>
      <c r="R30" s="82">
        <v>0</v>
      </c>
      <c r="S30" s="86">
        <v>0</v>
      </c>
      <c r="T30" s="82"/>
    </row>
    <row r="31" spans="1:20" s="54" customFormat="1" ht="71.25">
      <c r="A31" s="71" t="s">
        <v>499</v>
      </c>
      <c r="B31" s="72" t="s">
        <v>931</v>
      </c>
      <c r="C31" s="73" t="s">
        <v>911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82">
        <v>0</v>
      </c>
      <c r="R31" s="82">
        <v>0</v>
      </c>
      <c r="S31" s="86">
        <v>0</v>
      </c>
      <c r="T31" s="82"/>
    </row>
    <row r="32" spans="1:20" s="54" customFormat="1" ht="57">
      <c r="A32" s="71" t="s">
        <v>90</v>
      </c>
      <c r="B32" s="72" t="s">
        <v>932</v>
      </c>
      <c r="C32" s="73" t="s">
        <v>911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82">
        <v>0</v>
      </c>
      <c r="R32" s="82">
        <v>0</v>
      </c>
      <c r="S32" s="86">
        <v>0</v>
      </c>
      <c r="T32" s="82"/>
    </row>
    <row r="33" spans="1:20" s="54" customFormat="1" ht="42.75">
      <c r="A33" s="71" t="s">
        <v>933</v>
      </c>
      <c r="B33" s="72" t="s">
        <v>934</v>
      </c>
      <c r="C33" s="73" t="s">
        <v>911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82">
        <v>0</v>
      </c>
      <c r="R33" s="82">
        <v>0</v>
      </c>
      <c r="S33" s="86">
        <v>0</v>
      </c>
      <c r="T33" s="82"/>
    </row>
    <row r="34" spans="1:20" s="54" customFormat="1" ht="128.25">
      <c r="A34" s="71" t="s">
        <v>933</v>
      </c>
      <c r="B34" s="72" t="s">
        <v>935</v>
      </c>
      <c r="C34" s="73" t="s">
        <v>911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82">
        <v>0</v>
      </c>
      <c r="R34" s="82">
        <v>0</v>
      </c>
      <c r="S34" s="86">
        <v>0</v>
      </c>
      <c r="T34" s="82"/>
    </row>
    <row r="35" spans="1:20" s="54" customFormat="1" ht="114">
      <c r="A35" s="71" t="s">
        <v>933</v>
      </c>
      <c r="B35" s="72" t="s">
        <v>936</v>
      </c>
      <c r="C35" s="73" t="s">
        <v>911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82">
        <v>0</v>
      </c>
      <c r="R35" s="82">
        <v>0</v>
      </c>
      <c r="S35" s="86">
        <v>0</v>
      </c>
      <c r="T35" s="82"/>
    </row>
    <row r="36" spans="1:20" s="54" customFormat="1" ht="128.25">
      <c r="A36" s="71" t="s">
        <v>933</v>
      </c>
      <c r="B36" s="72" t="s">
        <v>937</v>
      </c>
      <c r="C36" s="73" t="s">
        <v>911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82">
        <v>0</v>
      </c>
      <c r="R36" s="82">
        <v>0</v>
      </c>
      <c r="S36" s="86">
        <v>0</v>
      </c>
      <c r="T36" s="82"/>
    </row>
    <row r="37" spans="1:20" s="54" customFormat="1" ht="42.75">
      <c r="A37" s="71" t="s">
        <v>938</v>
      </c>
      <c r="B37" s="72" t="s">
        <v>934</v>
      </c>
      <c r="C37" s="73" t="s">
        <v>911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82">
        <v>0</v>
      </c>
      <c r="R37" s="82">
        <v>0</v>
      </c>
      <c r="S37" s="86">
        <v>0</v>
      </c>
      <c r="T37" s="82"/>
    </row>
    <row r="38" spans="1:20" s="54" customFormat="1" ht="128.25">
      <c r="A38" s="71" t="s">
        <v>938</v>
      </c>
      <c r="B38" s="72" t="s">
        <v>935</v>
      </c>
      <c r="C38" s="73" t="s">
        <v>911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82">
        <v>0</v>
      </c>
      <c r="R38" s="82">
        <v>0</v>
      </c>
      <c r="S38" s="86">
        <v>0</v>
      </c>
      <c r="T38" s="82"/>
    </row>
    <row r="39" spans="1:20" s="54" customFormat="1" ht="114">
      <c r="A39" s="71" t="s">
        <v>938</v>
      </c>
      <c r="B39" s="72" t="s">
        <v>936</v>
      </c>
      <c r="C39" s="73" t="s">
        <v>911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82">
        <v>0</v>
      </c>
      <c r="R39" s="82">
        <v>0</v>
      </c>
      <c r="S39" s="86">
        <v>0</v>
      </c>
      <c r="T39" s="82"/>
    </row>
    <row r="40" spans="1:20" s="54" customFormat="1" ht="128.25">
      <c r="A40" s="71" t="s">
        <v>938</v>
      </c>
      <c r="B40" s="72" t="s">
        <v>939</v>
      </c>
      <c r="C40" s="73" t="s">
        <v>911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82">
        <v>0</v>
      </c>
      <c r="R40" s="82">
        <v>0</v>
      </c>
      <c r="S40" s="86">
        <v>0</v>
      </c>
      <c r="T40" s="82"/>
    </row>
    <row r="41" spans="1:20" s="54" customFormat="1" ht="114">
      <c r="A41" s="71" t="s">
        <v>940</v>
      </c>
      <c r="B41" s="72" t="s">
        <v>941</v>
      </c>
      <c r="C41" s="73" t="s">
        <v>911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82">
        <v>0</v>
      </c>
      <c r="R41" s="82">
        <v>0</v>
      </c>
      <c r="S41" s="86">
        <v>0</v>
      </c>
      <c r="T41" s="82"/>
    </row>
    <row r="42" spans="1:20" s="54" customFormat="1" ht="99.75">
      <c r="A42" s="71" t="s">
        <v>942</v>
      </c>
      <c r="B42" s="72" t="s">
        <v>943</v>
      </c>
      <c r="C42" s="73" t="s">
        <v>911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82">
        <v>0</v>
      </c>
      <c r="R42" s="82">
        <v>0</v>
      </c>
      <c r="S42" s="86">
        <v>0</v>
      </c>
      <c r="T42" s="82"/>
    </row>
    <row r="43" spans="1:20" s="54" customFormat="1" ht="114">
      <c r="A43" s="71" t="s">
        <v>944</v>
      </c>
      <c r="B43" s="72" t="s">
        <v>945</v>
      </c>
      <c r="C43" s="73" t="s">
        <v>911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82">
        <v>0</v>
      </c>
      <c r="R43" s="82">
        <v>0</v>
      </c>
      <c r="S43" s="86">
        <v>0</v>
      </c>
      <c r="T43" s="82"/>
    </row>
    <row r="44" spans="1:20" s="54" customFormat="1" ht="42.75">
      <c r="A44" s="71" t="s">
        <v>92</v>
      </c>
      <c r="B44" s="72" t="s">
        <v>946</v>
      </c>
      <c r="C44" s="73" t="s">
        <v>911</v>
      </c>
      <c r="D44" s="82">
        <f>D45+D49+D53</f>
        <v>2.96</v>
      </c>
      <c r="E44" s="82">
        <v>0</v>
      </c>
      <c r="F44" s="82">
        <f>F45+F49+F53</f>
        <v>2.96</v>
      </c>
      <c r="G44" s="82">
        <f>G45+G49+G53</f>
        <v>2.96</v>
      </c>
      <c r="H44" s="82">
        <f>H45+H49+H53</f>
        <v>0.24199999999999999</v>
      </c>
      <c r="I44" s="82">
        <f t="shared" ref="I44:P44" si="4">I45+I49+I53</f>
        <v>0.24199999999999999</v>
      </c>
      <c r="J44" s="90">
        <f t="shared" si="4"/>
        <v>0.24199999999999999</v>
      </c>
      <c r="K44" s="90">
        <f t="shared" si="4"/>
        <v>0</v>
      </c>
      <c r="L44" s="90">
        <f t="shared" si="4"/>
        <v>0</v>
      </c>
      <c r="M44" s="90">
        <f t="shared" si="4"/>
        <v>0.67300000000000004</v>
      </c>
      <c r="N44" s="90">
        <f t="shared" si="4"/>
        <v>0</v>
      </c>
      <c r="O44" s="90">
        <f t="shared" si="4"/>
        <v>2.0449999999999999</v>
      </c>
      <c r="P44" s="90">
        <f t="shared" si="4"/>
        <v>0</v>
      </c>
      <c r="Q44" s="82">
        <f>Q45+Q49+Q53</f>
        <v>2.718</v>
      </c>
      <c r="R44" s="82">
        <f>R45+R49+R53+R63</f>
        <v>-2.718</v>
      </c>
      <c r="S44" s="86">
        <f>R44*100/G44</f>
        <v>-91.824324324324323</v>
      </c>
      <c r="T44" s="82"/>
    </row>
    <row r="45" spans="1:20" s="54" customFormat="1" ht="85.5">
      <c r="A45" s="71" t="s">
        <v>503</v>
      </c>
      <c r="B45" s="72" t="s">
        <v>947</v>
      </c>
      <c r="C45" s="73" t="s">
        <v>911</v>
      </c>
      <c r="D45" s="82">
        <f>D46</f>
        <v>0.42</v>
      </c>
      <c r="E45" s="82">
        <v>0</v>
      </c>
      <c r="F45" s="82">
        <f t="shared" ref="F45:H46" si="5">F46</f>
        <v>0.42</v>
      </c>
      <c r="G45" s="82">
        <f t="shared" si="5"/>
        <v>0.42</v>
      </c>
      <c r="H45" s="82">
        <f t="shared" si="5"/>
        <v>9.8000000000000004E-2</v>
      </c>
      <c r="I45" s="82">
        <f t="shared" ref="I45:Q46" si="6">I46</f>
        <v>9.8000000000000004E-2</v>
      </c>
      <c r="J45" s="90">
        <f t="shared" si="6"/>
        <v>9.8000000000000004E-2</v>
      </c>
      <c r="K45" s="90">
        <f t="shared" si="6"/>
        <v>0</v>
      </c>
      <c r="L45" s="90">
        <f t="shared" si="6"/>
        <v>0</v>
      </c>
      <c r="M45" s="90">
        <f t="shared" si="6"/>
        <v>0.32200000000000001</v>
      </c>
      <c r="N45" s="90">
        <f t="shared" si="6"/>
        <v>0</v>
      </c>
      <c r="O45" s="90">
        <f t="shared" si="6"/>
        <v>0</v>
      </c>
      <c r="P45" s="90">
        <f t="shared" si="6"/>
        <v>0</v>
      </c>
      <c r="Q45" s="82">
        <f t="shared" si="6"/>
        <v>0.32199999999999995</v>
      </c>
      <c r="R45" s="82">
        <f>R46</f>
        <v>-0.32199999999999995</v>
      </c>
      <c r="S45" s="86">
        <f>S46</f>
        <v>-76.666666666666657</v>
      </c>
      <c r="T45" s="82"/>
    </row>
    <row r="46" spans="1:20" s="54" customFormat="1" ht="42.75">
      <c r="A46" s="71" t="s">
        <v>505</v>
      </c>
      <c r="B46" s="72" t="s">
        <v>948</v>
      </c>
      <c r="C46" s="73" t="s">
        <v>911</v>
      </c>
      <c r="D46" s="82">
        <f>D47</f>
        <v>0.42</v>
      </c>
      <c r="E46" s="82">
        <v>0</v>
      </c>
      <c r="F46" s="82">
        <f t="shared" si="5"/>
        <v>0.42</v>
      </c>
      <c r="G46" s="82">
        <f t="shared" si="5"/>
        <v>0.42</v>
      </c>
      <c r="H46" s="82">
        <f t="shared" si="5"/>
        <v>9.8000000000000004E-2</v>
      </c>
      <c r="I46" s="82">
        <f t="shared" si="6"/>
        <v>9.8000000000000004E-2</v>
      </c>
      <c r="J46" s="90">
        <f>J47</f>
        <v>9.8000000000000004E-2</v>
      </c>
      <c r="K46" s="90">
        <f t="shared" si="6"/>
        <v>0</v>
      </c>
      <c r="L46" s="90">
        <f t="shared" si="6"/>
        <v>0</v>
      </c>
      <c r="M46" s="90">
        <f t="shared" si="6"/>
        <v>0.32200000000000001</v>
      </c>
      <c r="N46" s="90">
        <f t="shared" si="6"/>
        <v>0</v>
      </c>
      <c r="O46" s="90">
        <f t="shared" si="6"/>
        <v>0</v>
      </c>
      <c r="P46" s="90">
        <f t="shared" si="6"/>
        <v>0</v>
      </c>
      <c r="Q46" s="82">
        <f t="shared" si="6"/>
        <v>0.32199999999999995</v>
      </c>
      <c r="R46" s="82">
        <f>R47</f>
        <v>-0.32199999999999995</v>
      </c>
      <c r="S46" s="86">
        <f>S47</f>
        <v>-76.666666666666657</v>
      </c>
      <c r="T46" s="82"/>
    </row>
    <row r="47" spans="1:20" ht="105">
      <c r="A47" s="80" t="s">
        <v>505</v>
      </c>
      <c r="B47" s="78" t="s">
        <v>986</v>
      </c>
      <c r="C47" s="79" t="s">
        <v>987</v>
      </c>
      <c r="D47" s="81">
        <v>0.42</v>
      </c>
      <c r="E47" s="81">
        <v>0</v>
      </c>
      <c r="F47" s="81">
        <v>0.42</v>
      </c>
      <c r="G47" s="81">
        <v>0.42</v>
      </c>
      <c r="H47" s="81">
        <f>J47+L47+N47+P47</f>
        <v>9.8000000000000004E-2</v>
      </c>
      <c r="I47" s="81">
        <v>9.8000000000000004E-2</v>
      </c>
      <c r="J47" s="91">
        <v>9.8000000000000004E-2</v>
      </c>
      <c r="K47" s="91">
        <v>0</v>
      </c>
      <c r="L47" s="91">
        <v>0</v>
      </c>
      <c r="M47" s="91">
        <v>0.32200000000000001</v>
      </c>
      <c r="N47" s="91">
        <v>0</v>
      </c>
      <c r="O47" s="91">
        <v>0</v>
      </c>
      <c r="P47" s="91">
        <v>0</v>
      </c>
      <c r="Q47" s="81">
        <f>G47-H47</f>
        <v>0.32199999999999995</v>
      </c>
      <c r="R47" s="81">
        <f>H47-G47</f>
        <v>-0.32199999999999995</v>
      </c>
      <c r="S47" s="87">
        <f>R47*100/G47</f>
        <v>-76.666666666666657</v>
      </c>
      <c r="T47" s="81"/>
    </row>
    <row r="48" spans="1:20" s="54" customFormat="1" ht="85.5">
      <c r="A48" s="71" t="s">
        <v>510</v>
      </c>
      <c r="B48" s="72" t="s">
        <v>949</v>
      </c>
      <c r="C48" s="73" t="s">
        <v>911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82">
        <v>0</v>
      </c>
      <c r="R48" s="82">
        <v>0</v>
      </c>
      <c r="S48" s="86">
        <v>0</v>
      </c>
      <c r="T48" s="82"/>
    </row>
    <row r="49" spans="1:20" s="54" customFormat="1" ht="57">
      <c r="A49" s="71" t="s">
        <v>518</v>
      </c>
      <c r="B49" s="72" t="s">
        <v>950</v>
      </c>
      <c r="C49" s="73" t="s">
        <v>911</v>
      </c>
      <c r="D49" s="82">
        <f>D50</f>
        <v>2.14</v>
      </c>
      <c r="E49" s="82">
        <v>0</v>
      </c>
      <c r="F49" s="82">
        <f>F50</f>
        <v>2.14</v>
      </c>
      <c r="G49" s="82">
        <f>G50</f>
        <v>2.14</v>
      </c>
      <c r="H49" s="82">
        <f t="shared" ref="H49:Q55" si="7">H50</f>
        <v>9.5000000000000001E-2</v>
      </c>
      <c r="I49" s="82">
        <f t="shared" si="7"/>
        <v>9.5000000000000001E-2</v>
      </c>
      <c r="J49" s="90">
        <f t="shared" si="7"/>
        <v>9.5000000000000001E-2</v>
      </c>
      <c r="K49" s="90">
        <f t="shared" si="7"/>
        <v>0</v>
      </c>
      <c r="L49" s="90">
        <f t="shared" si="7"/>
        <v>0</v>
      </c>
      <c r="M49" s="90">
        <f t="shared" si="7"/>
        <v>0</v>
      </c>
      <c r="N49" s="90">
        <f t="shared" si="7"/>
        <v>0</v>
      </c>
      <c r="O49" s="90">
        <f t="shared" si="7"/>
        <v>2.0449999999999999</v>
      </c>
      <c r="P49" s="90">
        <f t="shared" si="7"/>
        <v>0</v>
      </c>
      <c r="Q49" s="82">
        <f t="shared" si="7"/>
        <v>2.0449999999999999</v>
      </c>
      <c r="R49" s="82">
        <f>R50</f>
        <v>-2.0449999999999999</v>
      </c>
      <c r="S49" s="86">
        <f>S50</f>
        <v>-95.560747663551396</v>
      </c>
      <c r="T49" s="82"/>
    </row>
    <row r="50" spans="1:20" s="54" customFormat="1" ht="42.75">
      <c r="A50" s="71" t="s">
        <v>951</v>
      </c>
      <c r="B50" s="72" t="s">
        <v>952</v>
      </c>
      <c r="C50" s="73" t="s">
        <v>911</v>
      </c>
      <c r="D50" s="82">
        <f>D51</f>
        <v>2.14</v>
      </c>
      <c r="E50" s="82">
        <v>0</v>
      </c>
      <c r="F50" s="82">
        <f>F51</f>
        <v>2.14</v>
      </c>
      <c r="G50" s="82">
        <f>G51</f>
        <v>2.14</v>
      </c>
      <c r="H50" s="82">
        <f t="shared" si="7"/>
        <v>9.5000000000000001E-2</v>
      </c>
      <c r="I50" s="82">
        <f t="shared" si="7"/>
        <v>9.5000000000000001E-2</v>
      </c>
      <c r="J50" s="90">
        <f t="shared" si="7"/>
        <v>9.5000000000000001E-2</v>
      </c>
      <c r="K50" s="90">
        <f t="shared" si="7"/>
        <v>0</v>
      </c>
      <c r="L50" s="90">
        <f t="shared" si="7"/>
        <v>0</v>
      </c>
      <c r="M50" s="90">
        <f t="shared" si="7"/>
        <v>0</v>
      </c>
      <c r="N50" s="90">
        <f t="shared" si="7"/>
        <v>0</v>
      </c>
      <c r="O50" s="90">
        <f t="shared" si="7"/>
        <v>2.0449999999999999</v>
      </c>
      <c r="P50" s="90">
        <f t="shared" si="7"/>
        <v>0</v>
      </c>
      <c r="Q50" s="82">
        <f t="shared" si="7"/>
        <v>2.0449999999999999</v>
      </c>
      <c r="R50" s="82">
        <f>R51</f>
        <v>-2.0449999999999999</v>
      </c>
      <c r="S50" s="86">
        <f>S51</f>
        <v>-95.560747663551396</v>
      </c>
      <c r="T50" s="82"/>
    </row>
    <row r="51" spans="1:20" ht="75">
      <c r="A51" s="77" t="s">
        <v>951</v>
      </c>
      <c r="B51" s="78" t="s">
        <v>988</v>
      </c>
      <c r="C51" s="83" t="s">
        <v>989</v>
      </c>
      <c r="D51" s="81">
        <v>2.14</v>
      </c>
      <c r="E51" s="81">
        <v>0</v>
      </c>
      <c r="F51" s="81">
        <v>2.14</v>
      </c>
      <c r="G51" s="81">
        <v>2.14</v>
      </c>
      <c r="H51" s="81">
        <f>J51+L51+N51+P51</f>
        <v>9.5000000000000001E-2</v>
      </c>
      <c r="I51" s="81">
        <v>9.5000000000000001E-2</v>
      </c>
      <c r="J51" s="91">
        <v>9.5000000000000001E-2</v>
      </c>
      <c r="K51" s="91">
        <v>0</v>
      </c>
      <c r="L51" s="91">
        <v>0</v>
      </c>
      <c r="M51" s="91">
        <v>0</v>
      </c>
      <c r="N51" s="91">
        <v>0</v>
      </c>
      <c r="O51" s="91">
        <v>2.0449999999999999</v>
      </c>
      <c r="P51" s="91">
        <v>0</v>
      </c>
      <c r="Q51" s="81">
        <f>G51-H51</f>
        <v>2.0449999999999999</v>
      </c>
      <c r="R51" s="81">
        <f>H51-G51</f>
        <v>-2.0449999999999999</v>
      </c>
      <c r="S51" s="87">
        <f>R51*100/G51</f>
        <v>-95.560747663551396</v>
      </c>
      <c r="T51" s="81"/>
    </row>
    <row r="52" spans="1:20" s="54" customFormat="1" ht="57">
      <c r="A52" s="71" t="s">
        <v>953</v>
      </c>
      <c r="B52" s="72" t="s">
        <v>954</v>
      </c>
      <c r="C52" s="73" t="s">
        <v>911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f t="shared" ref="P52:P55" si="8">P53</f>
        <v>0</v>
      </c>
      <c r="Q52" s="82">
        <f t="shared" ref="Q52:Q55" si="9">G52-H52</f>
        <v>0</v>
      </c>
      <c r="R52" s="82">
        <v>0</v>
      </c>
      <c r="S52" s="86">
        <v>0</v>
      </c>
      <c r="T52" s="82"/>
    </row>
    <row r="53" spans="1:20" s="54" customFormat="1" ht="42.75">
      <c r="A53" s="71" t="s">
        <v>520</v>
      </c>
      <c r="B53" s="72" t="s">
        <v>955</v>
      </c>
      <c r="C53" s="73" t="s">
        <v>911</v>
      </c>
      <c r="D53" s="82">
        <f>D55</f>
        <v>0.4</v>
      </c>
      <c r="E53" s="82">
        <v>0</v>
      </c>
      <c r="F53" s="82">
        <f>F55</f>
        <v>0.4</v>
      </c>
      <c r="G53" s="82">
        <f>G55</f>
        <v>0.4</v>
      </c>
      <c r="H53" s="82">
        <f t="shared" ref="H53:Q53" si="10">H55</f>
        <v>4.9000000000000002E-2</v>
      </c>
      <c r="I53" s="82">
        <f t="shared" si="10"/>
        <v>4.9000000000000002E-2</v>
      </c>
      <c r="J53" s="90">
        <f t="shared" si="10"/>
        <v>4.9000000000000002E-2</v>
      </c>
      <c r="K53" s="90">
        <f t="shared" si="10"/>
        <v>0</v>
      </c>
      <c r="L53" s="90">
        <f t="shared" si="10"/>
        <v>0</v>
      </c>
      <c r="M53" s="90">
        <f t="shared" si="10"/>
        <v>0.35099999999999998</v>
      </c>
      <c r="N53" s="90">
        <f t="shared" si="10"/>
        <v>0</v>
      </c>
      <c r="O53" s="90">
        <f t="shared" si="10"/>
        <v>0</v>
      </c>
      <c r="P53" s="90">
        <f t="shared" si="10"/>
        <v>0</v>
      </c>
      <c r="Q53" s="82">
        <f t="shared" si="10"/>
        <v>0.35100000000000003</v>
      </c>
      <c r="R53" s="82">
        <f>R55</f>
        <v>-0.35100000000000003</v>
      </c>
      <c r="S53" s="86">
        <f>S55</f>
        <v>-87.75</v>
      </c>
      <c r="T53" s="82"/>
    </row>
    <row r="54" spans="1:20" s="54" customFormat="1" ht="42.75">
      <c r="A54" s="71" t="s">
        <v>522</v>
      </c>
      <c r="B54" s="72" t="s">
        <v>956</v>
      </c>
      <c r="C54" s="73" t="s">
        <v>911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f t="shared" si="8"/>
        <v>0</v>
      </c>
      <c r="Q54" s="82">
        <f>G54-H54</f>
        <v>0</v>
      </c>
      <c r="R54" s="82">
        <v>0</v>
      </c>
      <c r="S54" s="86">
        <v>0</v>
      </c>
      <c r="T54" s="82"/>
    </row>
    <row r="55" spans="1:20" s="54" customFormat="1" ht="42.75">
      <c r="A55" s="71" t="s">
        <v>526</v>
      </c>
      <c r="B55" s="72" t="s">
        <v>957</v>
      </c>
      <c r="C55" s="73" t="s">
        <v>911</v>
      </c>
      <c r="D55" s="82">
        <f>D56</f>
        <v>0.4</v>
      </c>
      <c r="E55" s="82">
        <v>0</v>
      </c>
      <c r="F55" s="82">
        <f>F56</f>
        <v>0.4</v>
      </c>
      <c r="G55" s="82">
        <f>G56</f>
        <v>0.4</v>
      </c>
      <c r="H55" s="82">
        <f t="shared" si="7"/>
        <v>4.9000000000000002E-2</v>
      </c>
      <c r="I55" s="82">
        <f t="shared" ref="I55" si="11">I56</f>
        <v>4.9000000000000002E-2</v>
      </c>
      <c r="J55" s="90">
        <f t="shared" ref="J55" si="12">J56</f>
        <v>4.9000000000000002E-2</v>
      </c>
      <c r="K55" s="90">
        <f t="shared" ref="K55" si="13">K56</f>
        <v>0</v>
      </c>
      <c r="L55" s="90">
        <f t="shared" ref="L55" si="14">L56</f>
        <v>0</v>
      </c>
      <c r="M55" s="90">
        <f t="shared" ref="M55" si="15">M56</f>
        <v>0.35099999999999998</v>
      </c>
      <c r="N55" s="90">
        <f t="shared" ref="N55" si="16">N56</f>
        <v>0</v>
      </c>
      <c r="O55" s="90">
        <f t="shared" ref="O55" si="17">O56</f>
        <v>0</v>
      </c>
      <c r="P55" s="90">
        <f t="shared" si="8"/>
        <v>0</v>
      </c>
      <c r="Q55" s="82">
        <f t="shared" si="9"/>
        <v>0.35100000000000003</v>
      </c>
      <c r="R55" s="82">
        <f>R56</f>
        <v>-0.35100000000000003</v>
      </c>
      <c r="S55" s="86">
        <f>S56</f>
        <v>-87.75</v>
      </c>
      <c r="T55" s="82"/>
    </row>
    <row r="56" spans="1:20">
      <c r="A56" s="77" t="s">
        <v>526</v>
      </c>
      <c r="B56" s="78" t="s">
        <v>990</v>
      </c>
      <c r="C56" s="79" t="s">
        <v>991</v>
      </c>
      <c r="D56" s="81">
        <v>0.4</v>
      </c>
      <c r="E56" s="81">
        <v>0</v>
      </c>
      <c r="F56" s="81">
        <v>0.4</v>
      </c>
      <c r="G56" s="81">
        <v>0.4</v>
      </c>
      <c r="H56" s="81">
        <f>J56+L56+N56+P56</f>
        <v>4.9000000000000002E-2</v>
      </c>
      <c r="I56" s="81">
        <v>4.9000000000000002E-2</v>
      </c>
      <c r="J56" s="91">
        <v>4.9000000000000002E-2</v>
      </c>
      <c r="K56" s="91">
        <v>0</v>
      </c>
      <c r="L56" s="91">
        <v>0</v>
      </c>
      <c r="M56" s="91">
        <v>0.35099999999999998</v>
      </c>
      <c r="N56" s="91">
        <v>0</v>
      </c>
      <c r="O56" s="91">
        <v>0</v>
      </c>
      <c r="P56" s="91">
        <v>0</v>
      </c>
      <c r="Q56" s="81">
        <f>G56-H56</f>
        <v>0.35100000000000003</v>
      </c>
      <c r="R56" s="81">
        <f>H56-G56</f>
        <v>-0.35100000000000003</v>
      </c>
      <c r="S56" s="87">
        <f>R56*100/G56</f>
        <v>-87.75</v>
      </c>
      <c r="T56" s="81"/>
    </row>
    <row r="57" spans="1:20" s="54" customFormat="1" ht="42.75">
      <c r="A57" s="71" t="s">
        <v>527</v>
      </c>
      <c r="B57" s="72" t="s">
        <v>958</v>
      </c>
      <c r="C57" s="73" t="s">
        <v>911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82">
        <v>0</v>
      </c>
      <c r="R57" s="82">
        <v>0</v>
      </c>
      <c r="S57" s="86">
        <v>0</v>
      </c>
      <c r="T57" s="82"/>
    </row>
    <row r="58" spans="1:20" s="54" customFormat="1" ht="42.75">
      <c r="A58" s="71" t="s">
        <v>528</v>
      </c>
      <c r="B58" s="72" t="s">
        <v>959</v>
      </c>
      <c r="C58" s="73" t="s">
        <v>911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82">
        <v>0</v>
      </c>
      <c r="R58" s="82">
        <v>0</v>
      </c>
      <c r="S58" s="86">
        <v>0</v>
      </c>
      <c r="T58" s="82"/>
    </row>
    <row r="59" spans="1:20" s="54" customFormat="1" ht="57">
      <c r="A59" s="71" t="s">
        <v>529</v>
      </c>
      <c r="B59" s="72" t="s">
        <v>960</v>
      </c>
      <c r="C59" s="73" t="s">
        <v>911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82">
        <v>0</v>
      </c>
      <c r="R59" s="82">
        <v>0</v>
      </c>
      <c r="S59" s="86">
        <v>0</v>
      </c>
      <c r="T59" s="82"/>
    </row>
    <row r="60" spans="1:20" s="54" customFormat="1" ht="57">
      <c r="A60" s="71" t="s">
        <v>530</v>
      </c>
      <c r="B60" s="72" t="s">
        <v>961</v>
      </c>
      <c r="C60" s="73" t="s">
        <v>911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90">
        <v>0</v>
      </c>
      <c r="Q60" s="82">
        <v>0</v>
      </c>
      <c r="R60" s="82">
        <v>0</v>
      </c>
      <c r="S60" s="86">
        <v>0</v>
      </c>
      <c r="T60" s="82"/>
    </row>
    <row r="61" spans="1:20" s="54" customFormat="1" ht="57">
      <c r="A61" s="71" t="s">
        <v>531</v>
      </c>
      <c r="B61" s="72" t="s">
        <v>962</v>
      </c>
      <c r="C61" s="73" t="s">
        <v>911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82">
        <v>0</v>
      </c>
      <c r="R61" s="82">
        <v>0</v>
      </c>
      <c r="S61" s="86">
        <v>0</v>
      </c>
      <c r="T61" s="82"/>
    </row>
    <row r="62" spans="1:20" s="54" customFormat="1" ht="57">
      <c r="A62" s="71" t="s">
        <v>963</v>
      </c>
      <c r="B62" s="72" t="s">
        <v>964</v>
      </c>
      <c r="C62" s="73" t="s">
        <v>911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82">
        <v>0</v>
      </c>
      <c r="R62" s="82">
        <v>0</v>
      </c>
      <c r="S62" s="86">
        <v>0</v>
      </c>
      <c r="T62" s="82"/>
    </row>
    <row r="63" spans="1:20" s="54" customFormat="1" ht="57">
      <c r="A63" s="71" t="s">
        <v>965</v>
      </c>
      <c r="B63" s="72" t="s">
        <v>966</v>
      </c>
      <c r="C63" s="73" t="s">
        <v>911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82">
        <v>0</v>
      </c>
      <c r="R63" s="82">
        <v>0</v>
      </c>
      <c r="S63" s="86">
        <v>0</v>
      </c>
      <c r="T63" s="82"/>
    </row>
    <row r="64" spans="1:20" s="54" customFormat="1" ht="42.75">
      <c r="A64" s="71" t="s">
        <v>967</v>
      </c>
      <c r="B64" s="72" t="s">
        <v>968</v>
      </c>
      <c r="C64" s="73" t="s">
        <v>911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82">
        <v>0</v>
      </c>
      <c r="R64" s="82">
        <v>0</v>
      </c>
      <c r="S64" s="86">
        <v>0</v>
      </c>
      <c r="T64" s="82"/>
    </row>
    <row r="65" spans="1:20" s="54" customFormat="1" ht="57">
      <c r="A65" s="71" t="s">
        <v>969</v>
      </c>
      <c r="B65" s="72" t="s">
        <v>970</v>
      </c>
      <c r="C65" s="73" t="s">
        <v>911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82">
        <v>0</v>
      </c>
      <c r="R65" s="82">
        <v>0</v>
      </c>
      <c r="S65" s="86">
        <v>0</v>
      </c>
      <c r="T65" s="82"/>
    </row>
    <row r="66" spans="1:20" s="54" customFormat="1" ht="85.5">
      <c r="A66" s="71" t="s">
        <v>94</v>
      </c>
      <c r="B66" s="72" t="s">
        <v>971</v>
      </c>
      <c r="C66" s="73" t="s">
        <v>911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82">
        <v>0</v>
      </c>
      <c r="R66" s="82">
        <v>0</v>
      </c>
      <c r="S66" s="86">
        <v>0</v>
      </c>
      <c r="T66" s="82"/>
    </row>
    <row r="67" spans="1:20" s="54" customFormat="1" ht="71.25">
      <c r="A67" s="71" t="s">
        <v>972</v>
      </c>
      <c r="B67" s="72" t="s">
        <v>973</v>
      </c>
      <c r="C67" s="73" t="s">
        <v>911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0">
        <v>0</v>
      </c>
      <c r="P67" s="90">
        <v>0</v>
      </c>
      <c r="Q67" s="82">
        <v>0</v>
      </c>
      <c r="R67" s="82">
        <v>0</v>
      </c>
      <c r="S67" s="86">
        <v>0</v>
      </c>
      <c r="T67" s="82"/>
    </row>
    <row r="68" spans="1:20" s="54" customFormat="1" ht="71.25">
      <c r="A68" s="71" t="s">
        <v>974</v>
      </c>
      <c r="B68" s="72" t="s">
        <v>975</v>
      </c>
      <c r="C68" s="73" t="s">
        <v>911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  <c r="Q68" s="82">
        <v>0</v>
      </c>
      <c r="R68" s="82">
        <v>0</v>
      </c>
      <c r="S68" s="86">
        <v>0</v>
      </c>
      <c r="T68" s="82"/>
    </row>
    <row r="69" spans="1:20" s="54" customFormat="1" ht="42.75">
      <c r="A69" s="71" t="s">
        <v>96</v>
      </c>
      <c r="B69" s="72" t="s">
        <v>976</v>
      </c>
      <c r="C69" s="73" t="s">
        <v>911</v>
      </c>
      <c r="D69" s="82">
        <f>D70</f>
        <v>0.59</v>
      </c>
      <c r="E69" s="82">
        <v>0</v>
      </c>
      <c r="F69" s="82">
        <f>F70</f>
        <v>0.59</v>
      </c>
      <c r="G69" s="82">
        <f>G70</f>
        <v>0.59</v>
      </c>
      <c r="H69" s="82">
        <f t="shared" ref="H69:H72" si="18">H70</f>
        <v>0.05</v>
      </c>
      <c r="I69" s="82">
        <f t="shared" ref="I69" si="19">I70</f>
        <v>0.05</v>
      </c>
      <c r="J69" s="90">
        <f t="shared" ref="J69" si="20">J70</f>
        <v>0.05</v>
      </c>
      <c r="K69" s="90">
        <f t="shared" ref="K69" si="21">K70</f>
        <v>0</v>
      </c>
      <c r="L69" s="90">
        <f t="shared" ref="L69" si="22">L70</f>
        <v>0</v>
      </c>
      <c r="M69" s="90">
        <f t="shared" ref="M69" si="23">M70</f>
        <v>0.54</v>
      </c>
      <c r="N69" s="90">
        <f t="shared" ref="N69" si="24">N70</f>
        <v>0</v>
      </c>
      <c r="O69" s="90">
        <f t="shared" ref="O69" si="25">O70</f>
        <v>0</v>
      </c>
      <c r="P69" s="90">
        <f t="shared" ref="P69" si="26">P70</f>
        <v>0</v>
      </c>
      <c r="Q69" s="82">
        <f t="shared" ref="Q69" si="27">Q70</f>
        <v>0.53999999999999992</v>
      </c>
      <c r="R69" s="82">
        <f>R70</f>
        <v>-0.53999999999999992</v>
      </c>
      <c r="S69" s="86">
        <f>S70</f>
        <v>-91.52542372881355</v>
      </c>
      <c r="T69" s="82"/>
    </row>
    <row r="70" spans="1:20" ht="90">
      <c r="A70" s="77" t="s">
        <v>96</v>
      </c>
      <c r="B70" s="78" t="s">
        <v>992</v>
      </c>
      <c r="C70" s="79" t="s">
        <v>993</v>
      </c>
      <c r="D70" s="81">
        <v>0.59</v>
      </c>
      <c r="E70" s="81">
        <v>0</v>
      </c>
      <c r="F70" s="81">
        <v>0.59</v>
      </c>
      <c r="G70" s="81">
        <v>0.59</v>
      </c>
      <c r="H70" s="81">
        <f>J70+L70+N70+P70</f>
        <v>0.05</v>
      </c>
      <c r="I70" s="81">
        <v>0.05</v>
      </c>
      <c r="J70" s="91">
        <v>0.05</v>
      </c>
      <c r="K70" s="91">
        <v>0</v>
      </c>
      <c r="L70" s="91">
        <v>0</v>
      </c>
      <c r="M70" s="91">
        <v>0.54</v>
      </c>
      <c r="N70" s="91">
        <v>0</v>
      </c>
      <c r="O70" s="91">
        <v>0</v>
      </c>
      <c r="P70" s="91">
        <v>0</v>
      </c>
      <c r="Q70" s="81">
        <f>G70-H70</f>
        <v>0.53999999999999992</v>
      </c>
      <c r="R70" s="81">
        <f>H70-G70</f>
        <v>-0.53999999999999992</v>
      </c>
      <c r="S70" s="87">
        <f>R70*100/G70</f>
        <v>-91.52542372881355</v>
      </c>
      <c r="T70" s="81"/>
    </row>
    <row r="71" spans="1:20" s="54" customFormat="1" ht="57">
      <c r="A71" s="71" t="s">
        <v>98</v>
      </c>
      <c r="B71" s="72" t="s">
        <v>977</v>
      </c>
      <c r="C71" s="73" t="s">
        <v>911</v>
      </c>
      <c r="D71" s="82">
        <v>0</v>
      </c>
      <c r="E71" s="82">
        <v>0</v>
      </c>
      <c r="F71" s="82">
        <v>0</v>
      </c>
      <c r="G71" s="82">
        <v>0</v>
      </c>
      <c r="H71" s="82">
        <f t="shared" si="18"/>
        <v>0</v>
      </c>
      <c r="I71" s="82">
        <f t="shared" ref="I71:I72" si="28">I72</f>
        <v>0</v>
      </c>
      <c r="J71" s="90">
        <f t="shared" ref="J71:J72" si="29">J72</f>
        <v>0</v>
      </c>
      <c r="K71" s="90">
        <f t="shared" ref="K71:K72" si="30">K72</f>
        <v>0</v>
      </c>
      <c r="L71" s="90">
        <f t="shared" ref="L71:L72" si="31">L72</f>
        <v>0</v>
      </c>
      <c r="M71" s="90">
        <f t="shared" ref="M71:M72" si="32">M72</f>
        <v>0</v>
      </c>
      <c r="N71" s="90">
        <f t="shared" ref="N71:N72" si="33">N72</f>
        <v>0</v>
      </c>
      <c r="O71" s="90">
        <f t="shared" ref="O71:O72" si="34">O72</f>
        <v>0</v>
      </c>
      <c r="P71" s="90">
        <f t="shared" ref="P71:P72" si="35">P72</f>
        <v>0</v>
      </c>
      <c r="Q71" s="82">
        <f t="shared" ref="Q71:Q72" si="36">Q72</f>
        <v>0</v>
      </c>
      <c r="R71" s="82">
        <v>0</v>
      </c>
      <c r="S71" s="86">
        <v>0</v>
      </c>
      <c r="T71" s="82"/>
    </row>
    <row r="72" spans="1:20" s="54" customFormat="1" ht="28.5">
      <c r="A72" s="71" t="s">
        <v>100</v>
      </c>
      <c r="B72" s="72" t="s">
        <v>978</v>
      </c>
      <c r="C72" s="73" t="s">
        <v>911</v>
      </c>
      <c r="D72" s="82">
        <v>0</v>
      </c>
      <c r="E72" s="82">
        <v>0</v>
      </c>
      <c r="F72" s="82">
        <v>0</v>
      </c>
      <c r="G72" s="82">
        <v>0</v>
      </c>
      <c r="H72" s="82">
        <f t="shared" si="18"/>
        <v>0</v>
      </c>
      <c r="I72" s="82">
        <f t="shared" si="28"/>
        <v>0</v>
      </c>
      <c r="J72" s="90">
        <f t="shared" si="29"/>
        <v>0</v>
      </c>
      <c r="K72" s="90">
        <f t="shared" si="30"/>
        <v>0</v>
      </c>
      <c r="L72" s="90">
        <f t="shared" si="31"/>
        <v>0</v>
      </c>
      <c r="M72" s="90">
        <f t="shared" si="32"/>
        <v>0</v>
      </c>
      <c r="N72" s="90">
        <f t="shared" si="33"/>
        <v>0</v>
      </c>
      <c r="O72" s="90">
        <f t="shared" si="34"/>
        <v>0</v>
      </c>
      <c r="P72" s="90">
        <f t="shared" si="35"/>
        <v>0</v>
      </c>
      <c r="Q72" s="82">
        <f t="shared" si="36"/>
        <v>0</v>
      </c>
      <c r="R72" s="82">
        <v>0</v>
      </c>
      <c r="S72" s="86">
        <v>0</v>
      </c>
      <c r="T72" s="82"/>
    </row>
  </sheetData>
  <mergeCells count="28"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Y74"/>
  <sheetViews>
    <sheetView topLeftCell="A28" workbookViewId="0">
      <selection activeCell="A9" sqref="A9:X9"/>
    </sheetView>
  </sheetViews>
  <sheetFormatPr defaultRowHeight="15"/>
  <cols>
    <col min="1" max="1" width="7.7109375" customWidth="1"/>
    <col min="2" max="2" width="39.140625" customWidth="1"/>
    <col min="3" max="3" width="18.5703125" customWidth="1"/>
    <col min="5" max="5" width="10.140625" customWidth="1"/>
    <col min="6" max="6" width="12.28515625" customWidth="1"/>
    <col min="7" max="7" width="12.42578125" customWidth="1"/>
    <col min="8" max="8" width="10.5703125" customWidth="1"/>
    <col min="9" max="9" width="11.140625" customWidth="1"/>
    <col min="10" max="10" width="11.85546875" customWidth="1"/>
    <col min="11" max="11" width="11" customWidth="1"/>
    <col min="12" max="12" width="12.5703125" customWidth="1"/>
    <col min="13" max="13" width="10.7109375" customWidth="1"/>
    <col min="14" max="14" width="10.28515625" customWidth="1"/>
    <col min="15" max="15" width="11.140625" customWidth="1"/>
    <col min="16" max="16" width="10.7109375" customWidth="1"/>
    <col min="20" max="20" width="13.5703125" customWidth="1"/>
    <col min="24" max="24" width="9.140625" style="142"/>
  </cols>
  <sheetData>
    <row r="1" spans="1:24" s="4" customFormat="1" ht="16.5">
      <c r="A1" s="96" t="s">
        <v>580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s="4" customFormat="1" ht="16.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s="4" customFormat="1" ht="16.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s="4" customFormat="1" ht="16.5">
      <c r="A4" s="97" t="s">
        <v>581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4" s="4" customFormat="1" ht="16.5">
      <c r="A5" s="97" t="s">
        <v>979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s="4" customFormat="1" ht="16.5">
      <c r="A6" s="97" t="s">
        <v>983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</row>
    <row r="7" spans="1:24" s="4" customFormat="1" ht="16.5">
      <c r="A7" s="97" t="s">
        <v>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</row>
    <row r="8" spans="1:24" s="4" customFormat="1" ht="16.5">
      <c r="A8" s="97" t="s">
        <v>995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</row>
    <row r="9" spans="1:24" s="4" customFormat="1" ht="16.5">
      <c r="A9" s="97" t="s">
        <v>984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</row>
    <row r="10" spans="1:24" s="4" customFormat="1" ht="16.5">
      <c r="A10" s="97" t="s">
        <v>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</row>
    <row r="11" spans="1:24" s="1" customFormat="1">
      <c r="A11" s="108" t="s">
        <v>3</v>
      </c>
      <c r="B11" s="108" t="s">
        <v>4</v>
      </c>
      <c r="C11" s="103" t="s">
        <v>5</v>
      </c>
      <c r="D11" s="100" t="s">
        <v>582</v>
      </c>
      <c r="E11" s="110"/>
      <c r="F11" s="110"/>
      <c r="G11" s="110"/>
      <c r="H11" s="110"/>
      <c r="I11" s="110"/>
      <c r="J11" s="110"/>
      <c r="K11" s="110"/>
      <c r="L11" s="110"/>
      <c r="M11" s="111"/>
      <c r="N11" s="108" t="s">
        <v>574</v>
      </c>
      <c r="O11" s="108"/>
      <c r="P11" s="108"/>
      <c r="Q11" s="108"/>
      <c r="R11" s="108"/>
      <c r="S11" s="108"/>
      <c r="T11" s="108"/>
      <c r="U11" s="108"/>
      <c r="V11" s="108"/>
      <c r="W11" s="108"/>
      <c r="X11" s="135" t="s">
        <v>18</v>
      </c>
    </row>
    <row r="12" spans="1:24" s="1" customFormat="1">
      <c r="A12" s="108"/>
      <c r="B12" s="108"/>
      <c r="C12" s="109"/>
      <c r="D12" s="100" t="s">
        <v>985</v>
      </c>
      <c r="E12" s="110"/>
      <c r="F12" s="110"/>
      <c r="G12" s="110"/>
      <c r="H12" s="110"/>
      <c r="I12" s="110"/>
      <c r="J12" s="110"/>
      <c r="K12" s="110"/>
      <c r="L12" s="110"/>
      <c r="M12" s="111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36"/>
    </row>
    <row r="13" spans="1:24" s="1" customFormat="1" ht="15" customHeight="1">
      <c r="A13" s="108"/>
      <c r="B13" s="108"/>
      <c r="C13" s="109"/>
      <c r="D13" s="100" t="s">
        <v>7</v>
      </c>
      <c r="E13" s="110"/>
      <c r="F13" s="110"/>
      <c r="G13" s="110"/>
      <c r="H13" s="111"/>
      <c r="I13" s="100" t="s">
        <v>8</v>
      </c>
      <c r="J13" s="110"/>
      <c r="K13" s="110"/>
      <c r="L13" s="110"/>
      <c r="M13" s="111"/>
      <c r="N13" s="112" t="s">
        <v>900</v>
      </c>
      <c r="O13" s="112"/>
      <c r="P13" s="115" t="s">
        <v>9</v>
      </c>
      <c r="Q13" s="116"/>
      <c r="R13" s="112" t="s">
        <v>10</v>
      </c>
      <c r="S13" s="112"/>
      <c r="T13" s="112" t="s">
        <v>11</v>
      </c>
      <c r="U13" s="112"/>
      <c r="V13" s="112" t="s">
        <v>12</v>
      </c>
      <c r="W13" s="112"/>
      <c r="X13" s="136"/>
    </row>
    <row r="14" spans="1:24" s="1" customFormat="1" ht="199.5" customHeight="1">
      <c r="A14" s="108"/>
      <c r="B14" s="108"/>
      <c r="C14" s="109"/>
      <c r="D14" s="112" t="s">
        <v>899</v>
      </c>
      <c r="E14" s="112" t="s">
        <v>9</v>
      </c>
      <c r="F14" s="113" t="s">
        <v>10</v>
      </c>
      <c r="G14" s="113" t="s">
        <v>11</v>
      </c>
      <c r="H14" s="112" t="s">
        <v>12</v>
      </c>
      <c r="I14" s="112" t="s">
        <v>898</v>
      </c>
      <c r="J14" s="112" t="s">
        <v>9</v>
      </c>
      <c r="K14" s="112" t="s">
        <v>10</v>
      </c>
      <c r="L14" s="112" t="s">
        <v>11</v>
      </c>
      <c r="M14" s="112" t="s">
        <v>12</v>
      </c>
      <c r="N14" s="112"/>
      <c r="O14" s="112"/>
      <c r="P14" s="117"/>
      <c r="Q14" s="118"/>
      <c r="R14" s="112"/>
      <c r="S14" s="112"/>
      <c r="T14" s="112"/>
      <c r="U14" s="112"/>
      <c r="V14" s="112"/>
      <c r="W14" s="112"/>
      <c r="X14" s="136"/>
    </row>
    <row r="15" spans="1:24" s="1" customFormat="1" ht="64.5" customHeight="1">
      <c r="A15" s="108"/>
      <c r="B15" s="108"/>
      <c r="C15" s="104"/>
      <c r="D15" s="112"/>
      <c r="E15" s="112"/>
      <c r="F15" s="114"/>
      <c r="G15" s="114"/>
      <c r="H15" s="112"/>
      <c r="I15" s="112"/>
      <c r="J15" s="112"/>
      <c r="K15" s="112"/>
      <c r="L15" s="112"/>
      <c r="M15" s="112"/>
      <c r="N15" s="7" t="s">
        <v>13</v>
      </c>
      <c r="O15" s="7" t="s">
        <v>14</v>
      </c>
      <c r="P15" s="7" t="s">
        <v>13</v>
      </c>
      <c r="Q15" s="7" t="s">
        <v>14</v>
      </c>
      <c r="R15" s="7" t="s">
        <v>13</v>
      </c>
      <c r="S15" s="7" t="s">
        <v>14</v>
      </c>
      <c r="T15" s="7" t="s">
        <v>13</v>
      </c>
      <c r="U15" s="7" t="s">
        <v>14</v>
      </c>
      <c r="V15" s="7" t="s">
        <v>13</v>
      </c>
      <c r="W15" s="7" t="s">
        <v>14</v>
      </c>
      <c r="X15" s="137"/>
    </row>
    <row r="16" spans="1:24" s="11" customFormat="1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  <c r="H16" s="9">
        <v>8</v>
      </c>
      <c r="I16" s="9">
        <v>9</v>
      </c>
      <c r="J16" s="9">
        <v>10</v>
      </c>
      <c r="K16" s="9">
        <v>11</v>
      </c>
      <c r="L16" s="9">
        <v>12</v>
      </c>
      <c r="M16" s="9">
        <v>13</v>
      </c>
      <c r="N16" s="9">
        <v>14</v>
      </c>
      <c r="O16" s="9">
        <v>15</v>
      </c>
      <c r="P16" s="9">
        <v>16</v>
      </c>
      <c r="Q16" s="9">
        <v>17</v>
      </c>
      <c r="R16" s="9">
        <v>18</v>
      </c>
      <c r="S16" s="9">
        <v>19</v>
      </c>
      <c r="T16" s="9">
        <v>20</v>
      </c>
      <c r="U16" s="9">
        <v>21</v>
      </c>
      <c r="V16" s="9">
        <v>22</v>
      </c>
      <c r="W16" s="9">
        <v>23</v>
      </c>
      <c r="X16" s="138">
        <v>24</v>
      </c>
    </row>
    <row r="17" spans="1:25" s="1" customFormat="1">
      <c r="A17" s="5" t="s">
        <v>15</v>
      </c>
      <c r="B17" s="5" t="s">
        <v>15</v>
      </c>
      <c r="C17" s="5" t="s">
        <v>15</v>
      </c>
      <c r="D17" s="5" t="s">
        <v>15</v>
      </c>
      <c r="E17" s="5" t="s">
        <v>15</v>
      </c>
      <c r="F17" s="5" t="s">
        <v>15</v>
      </c>
      <c r="G17" s="5" t="s">
        <v>15</v>
      </c>
      <c r="H17" s="5" t="s">
        <v>15</v>
      </c>
      <c r="I17" s="5" t="s">
        <v>15</v>
      </c>
      <c r="J17" s="5" t="s">
        <v>15</v>
      </c>
      <c r="K17" s="5" t="s">
        <v>15</v>
      </c>
      <c r="L17" s="5" t="s">
        <v>15</v>
      </c>
      <c r="M17" s="5" t="s">
        <v>15</v>
      </c>
      <c r="N17" s="5" t="s">
        <v>15</v>
      </c>
      <c r="O17" s="5" t="s">
        <v>15</v>
      </c>
      <c r="P17" s="5" t="s">
        <v>15</v>
      </c>
      <c r="Q17" s="5" t="s">
        <v>15</v>
      </c>
      <c r="R17" s="5" t="s">
        <v>15</v>
      </c>
      <c r="S17" s="5" t="s">
        <v>15</v>
      </c>
      <c r="T17" s="5" t="s">
        <v>15</v>
      </c>
      <c r="U17" s="5" t="s">
        <v>15</v>
      </c>
      <c r="V17" s="5" t="s">
        <v>15</v>
      </c>
      <c r="W17" s="5" t="s">
        <v>15</v>
      </c>
      <c r="X17" s="139" t="s">
        <v>15</v>
      </c>
    </row>
    <row r="18" spans="1:25" s="54" customFormat="1" ht="28.5" customHeight="1">
      <c r="A18" s="95" t="s">
        <v>21</v>
      </c>
      <c r="B18" s="95"/>
      <c r="C18" s="95"/>
      <c r="D18" s="84">
        <f>D19+D20+D21+D22+D23+D24</f>
        <v>3.55</v>
      </c>
      <c r="E18" s="84">
        <v>0</v>
      </c>
      <c r="F18" s="84">
        <v>0</v>
      </c>
      <c r="G18" s="82">
        <f>G20+G22</f>
        <v>3.55</v>
      </c>
      <c r="H18" s="82">
        <v>0</v>
      </c>
      <c r="I18" s="82">
        <v>0.29199999999999998</v>
      </c>
      <c r="J18" s="82">
        <v>0</v>
      </c>
      <c r="K18" s="82">
        <v>0</v>
      </c>
      <c r="L18" s="82">
        <f>L20+L22</f>
        <v>0.29199999999999998</v>
      </c>
      <c r="M18" s="82">
        <v>0</v>
      </c>
      <c r="N18" s="82">
        <f>I18-D18</f>
        <v>-3.258</v>
      </c>
      <c r="O18" s="86">
        <f>N18*100/D18</f>
        <v>-91.774647887323951</v>
      </c>
      <c r="P18" s="82">
        <v>0</v>
      </c>
      <c r="Q18" s="86">
        <v>0</v>
      </c>
      <c r="R18" s="82">
        <v>0</v>
      </c>
      <c r="S18" s="86">
        <v>0</v>
      </c>
      <c r="T18" s="82">
        <f>N18</f>
        <v>-3.258</v>
      </c>
      <c r="U18" s="86">
        <f>T18*100/D18</f>
        <v>-91.774647887323951</v>
      </c>
      <c r="V18" s="82">
        <v>0</v>
      </c>
      <c r="W18" s="86">
        <v>0</v>
      </c>
      <c r="X18" s="140"/>
      <c r="Y18" s="92"/>
    </row>
    <row r="19" spans="1:25" s="54" customFormat="1" ht="28.5">
      <c r="A19" s="65" t="s">
        <v>909</v>
      </c>
      <c r="B19" s="66" t="s">
        <v>910</v>
      </c>
      <c r="C19" s="67" t="s">
        <v>911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6">
        <v>0</v>
      </c>
      <c r="P19" s="82">
        <v>0</v>
      </c>
      <c r="Q19" s="86">
        <v>0</v>
      </c>
      <c r="R19" s="82">
        <v>0</v>
      </c>
      <c r="S19" s="86">
        <v>0</v>
      </c>
      <c r="T19" s="82">
        <v>0</v>
      </c>
      <c r="U19" s="86">
        <v>0</v>
      </c>
      <c r="V19" s="82">
        <v>0</v>
      </c>
      <c r="W19" s="86">
        <v>0</v>
      </c>
      <c r="X19" s="140"/>
      <c r="Y19" s="92"/>
    </row>
    <row r="20" spans="1:25" s="54" customFormat="1" ht="28.5">
      <c r="A20" s="65" t="s">
        <v>912</v>
      </c>
      <c r="B20" s="66" t="s">
        <v>913</v>
      </c>
      <c r="C20" s="67" t="s">
        <v>911</v>
      </c>
      <c r="D20" s="82">
        <f>D46</f>
        <v>2.96</v>
      </c>
      <c r="E20" s="82">
        <v>0</v>
      </c>
      <c r="F20" s="82">
        <v>0</v>
      </c>
      <c r="G20" s="82">
        <f>D20</f>
        <v>2.96</v>
      </c>
      <c r="H20" s="82">
        <v>0</v>
      </c>
      <c r="I20" s="82">
        <v>0.24199999999999999</v>
      </c>
      <c r="J20" s="82">
        <v>0</v>
      </c>
      <c r="K20" s="82">
        <v>0</v>
      </c>
      <c r="L20" s="82">
        <f>0.242</f>
        <v>0.24199999999999999</v>
      </c>
      <c r="M20" s="82">
        <v>0</v>
      </c>
      <c r="N20" s="82">
        <f>I20-D20</f>
        <v>-2.718</v>
      </c>
      <c r="O20" s="86">
        <f>N20*100/D20</f>
        <v>-91.824324324324323</v>
      </c>
      <c r="P20" s="82">
        <v>0</v>
      </c>
      <c r="Q20" s="86">
        <v>0</v>
      </c>
      <c r="R20" s="82">
        <v>0</v>
      </c>
      <c r="S20" s="86">
        <v>0</v>
      </c>
      <c r="T20" s="82">
        <f>N20</f>
        <v>-2.718</v>
      </c>
      <c r="U20" s="86">
        <f>T20*100/D20</f>
        <v>-91.824324324324323</v>
      </c>
      <c r="V20" s="82">
        <v>0</v>
      </c>
      <c r="W20" s="86">
        <v>0</v>
      </c>
      <c r="X20" s="140"/>
      <c r="Y20" s="92"/>
    </row>
    <row r="21" spans="1:25" s="94" customFormat="1" ht="71.25">
      <c r="A21" s="65" t="s">
        <v>914</v>
      </c>
      <c r="B21" s="66" t="s">
        <v>915</v>
      </c>
      <c r="C21" s="67" t="s">
        <v>911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6">
        <v>0</v>
      </c>
      <c r="P21" s="82">
        <v>0</v>
      </c>
      <c r="Q21" s="86">
        <v>0</v>
      </c>
      <c r="R21" s="82">
        <v>0</v>
      </c>
      <c r="S21" s="86">
        <v>0</v>
      </c>
      <c r="T21" s="82">
        <v>0</v>
      </c>
      <c r="U21" s="86">
        <v>0</v>
      </c>
      <c r="V21" s="82">
        <v>0</v>
      </c>
      <c r="W21" s="86">
        <v>0</v>
      </c>
      <c r="X21" s="140"/>
      <c r="Y21" s="93"/>
    </row>
    <row r="22" spans="1:25" s="94" customFormat="1" ht="42.75">
      <c r="A22" s="65" t="s">
        <v>916</v>
      </c>
      <c r="B22" s="66" t="s">
        <v>917</v>
      </c>
      <c r="C22" s="67" t="s">
        <v>911</v>
      </c>
      <c r="D22" s="82">
        <f>D71</f>
        <v>0.59</v>
      </c>
      <c r="E22" s="82">
        <v>0</v>
      </c>
      <c r="F22" s="82">
        <v>0</v>
      </c>
      <c r="G22" s="82">
        <f>D22</f>
        <v>0.59</v>
      </c>
      <c r="H22" s="82">
        <v>0</v>
      </c>
      <c r="I22" s="82">
        <v>0.05</v>
      </c>
      <c r="J22" s="82">
        <v>0</v>
      </c>
      <c r="K22" s="82">
        <v>0</v>
      </c>
      <c r="L22" s="82">
        <f>I22</f>
        <v>0.05</v>
      </c>
      <c r="M22" s="82">
        <v>0</v>
      </c>
      <c r="N22" s="82">
        <f>I22-D22</f>
        <v>-0.53999999999999992</v>
      </c>
      <c r="O22" s="86">
        <f>N22*100/D22</f>
        <v>-91.52542372881355</v>
      </c>
      <c r="P22" s="82">
        <v>0</v>
      </c>
      <c r="Q22" s="86">
        <v>0</v>
      </c>
      <c r="R22" s="82">
        <v>0</v>
      </c>
      <c r="S22" s="86">
        <v>0</v>
      </c>
      <c r="T22" s="82">
        <f>N22</f>
        <v>-0.53999999999999992</v>
      </c>
      <c r="U22" s="86">
        <f>T22*100/D22</f>
        <v>-91.52542372881355</v>
      </c>
      <c r="V22" s="82">
        <v>0</v>
      </c>
      <c r="W22" s="86">
        <v>0</v>
      </c>
      <c r="X22" s="140"/>
      <c r="Y22" s="93"/>
    </row>
    <row r="23" spans="1:25" s="94" customFormat="1" ht="42.75">
      <c r="A23" s="65" t="s">
        <v>918</v>
      </c>
      <c r="B23" s="66" t="s">
        <v>919</v>
      </c>
      <c r="C23" s="67" t="s">
        <v>911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6">
        <v>0</v>
      </c>
      <c r="P23" s="82">
        <v>0</v>
      </c>
      <c r="Q23" s="86">
        <v>0</v>
      </c>
      <c r="R23" s="82">
        <v>0</v>
      </c>
      <c r="S23" s="86">
        <v>0</v>
      </c>
      <c r="T23" s="82">
        <v>0</v>
      </c>
      <c r="U23" s="86">
        <v>0</v>
      </c>
      <c r="V23" s="82">
        <v>0</v>
      </c>
      <c r="W23" s="86">
        <v>0</v>
      </c>
      <c r="X23" s="140"/>
      <c r="Y23" s="93"/>
    </row>
    <row r="24" spans="1:25" s="94" customFormat="1" ht="28.5">
      <c r="A24" s="65" t="s">
        <v>920</v>
      </c>
      <c r="B24" s="66" t="s">
        <v>921</v>
      </c>
      <c r="C24" s="67" t="s">
        <v>911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6">
        <v>0</v>
      </c>
      <c r="P24" s="82">
        <v>0</v>
      </c>
      <c r="Q24" s="86">
        <v>0</v>
      </c>
      <c r="R24" s="82">
        <v>0</v>
      </c>
      <c r="S24" s="86">
        <v>0</v>
      </c>
      <c r="T24" s="82">
        <v>0</v>
      </c>
      <c r="U24" s="86">
        <v>0</v>
      </c>
      <c r="V24" s="82">
        <v>0</v>
      </c>
      <c r="W24" s="86">
        <v>0</v>
      </c>
      <c r="X24" s="140"/>
      <c r="Y24" s="93"/>
    </row>
    <row r="25" spans="1:25" s="94" customFormat="1">
      <c r="A25" s="68" t="s">
        <v>922</v>
      </c>
      <c r="B25" s="69" t="s">
        <v>923</v>
      </c>
      <c r="C25" s="70" t="s">
        <v>911</v>
      </c>
      <c r="D25" s="82">
        <f>D46+D68+D71+D73+D74</f>
        <v>3.55</v>
      </c>
      <c r="E25" s="82">
        <v>0</v>
      </c>
      <c r="F25" s="82">
        <v>0</v>
      </c>
      <c r="G25" s="82">
        <f>D25</f>
        <v>3.55</v>
      </c>
      <c r="H25" s="82">
        <v>0</v>
      </c>
      <c r="I25" s="82">
        <v>0.29199999999999998</v>
      </c>
      <c r="J25" s="82">
        <v>0</v>
      </c>
      <c r="K25" s="82">
        <v>0</v>
      </c>
      <c r="L25" s="82">
        <v>0.29199999999999998</v>
      </c>
      <c r="M25" s="82">
        <v>0</v>
      </c>
      <c r="N25" s="82">
        <f>I25-D25</f>
        <v>-3.258</v>
      </c>
      <c r="O25" s="86">
        <f>N25*100/D25</f>
        <v>-91.774647887323951</v>
      </c>
      <c r="P25" s="82">
        <v>0</v>
      </c>
      <c r="Q25" s="86">
        <v>0</v>
      </c>
      <c r="R25" s="82">
        <v>0</v>
      </c>
      <c r="S25" s="86">
        <v>0</v>
      </c>
      <c r="T25" s="82">
        <f>N25</f>
        <v>-3.258</v>
      </c>
      <c r="U25" s="86">
        <f>O25</f>
        <v>-91.774647887323951</v>
      </c>
      <c r="V25" s="82">
        <v>0</v>
      </c>
      <c r="W25" s="86">
        <v>0</v>
      </c>
      <c r="X25" s="140"/>
      <c r="Y25" s="93"/>
    </row>
    <row r="26" spans="1:25" ht="28.5">
      <c r="A26" s="71" t="s">
        <v>85</v>
      </c>
      <c r="B26" s="72" t="s">
        <v>924</v>
      </c>
      <c r="C26" s="73" t="s">
        <v>911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6">
        <v>0</v>
      </c>
      <c r="P26" s="82">
        <v>0</v>
      </c>
      <c r="Q26" s="86">
        <v>0</v>
      </c>
      <c r="R26" s="82">
        <v>0</v>
      </c>
      <c r="S26" s="86">
        <v>0</v>
      </c>
      <c r="T26" s="82">
        <v>0</v>
      </c>
      <c r="U26" s="86">
        <v>0</v>
      </c>
      <c r="V26" s="82">
        <v>0</v>
      </c>
      <c r="W26" s="86">
        <v>0</v>
      </c>
      <c r="X26" s="141"/>
      <c r="Y26" s="29"/>
    </row>
    <row r="27" spans="1:25" ht="42.75">
      <c r="A27" s="71" t="s">
        <v>468</v>
      </c>
      <c r="B27" s="72" t="s">
        <v>925</v>
      </c>
      <c r="C27" s="73" t="s">
        <v>911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6">
        <v>0</v>
      </c>
      <c r="P27" s="82">
        <v>0</v>
      </c>
      <c r="Q27" s="86">
        <v>0</v>
      </c>
      <c r="R27" s="82">
        <v>0</v>
      </c>
      <c r="S27" s="86">
        <v>0</v>
      </c>
      <c r="T27" s="82">
        <v>0</v>
      </c>
      <c r="U27" s="86">
        <v>0</v>
      </c>
      <c r="V27" s="82">
        <v>0</v>
      </c>
      <c r="W27" s="86">
        <v>0</v>
      </c>
      <c r="X27" s="141"/>
      <c r="Y27" s="29"/>
    </row>
    <row r="28" spans="1:25" ht="85.5">
      <c r="A28" s="74" t="s">
        <v>470</v>
      </c>
      <c r="B28" s="75" t="s">
        <v>926</v>
      </c>
      <c r="C28" s="76" t="s">
        <v>911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6">
        <v>0</v>
      </c>
      <c r="P28" s="82">
        <v>0</v>
      </c>
      <c r="Q28" s="86">
        <v>0</v>
      </c>
      <c r="R28" s="82">
        <v>0</v>
      </c>
      <c r="S28" s="86">
        <v>0</v>
      </c>
      <c r="T28" s="82">
        <v>0</v>
      </c>
      <c r="U28" s="86">
        <v>0</v>
      </c>
      <c r="V28" s="82">
        <v>0</v>
      </c>
      <c r="W28" s="86">
        <v>0</v>
      </c>
      <c r="X28" s="141"/>
      <c r="Y28" s="29"/>
    </row>
    <row r="29" spans="1:25" ht="85.5">
      <c r="A29" s="74" t="s">
        <v>475</v>
      </c>
      <c r="B29" s="75" t="s">
        <v>927</v>
      </c>
      <c r="C29" s="76" t="s">
        <v>911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6">
        <v>0</v>
      </c>
      <c r="P29" s="82">
        <v>0</v>
      </c>
      <c r="Q29" s="86">
        <v>0</v>
      </c>
      <c r="R29" s="82">
        <v>0</v>
      </c>
      <c r="S29" s="86">
        <v>0</v>
      </c>
      <c r="T29" s="82">
        <v>0</v>
      </c>
      <c r="U29" s="86">
        <v>0</v>
      </c>
      <c r="V29" s="82">
        <v>0</v>
      </c>
      <c r="W29" s="86">
        <v>0</v>
      </c>
      <c r="X29" s="141"/>
      <c r="Y29" s="29"/>
    </row>
    <row r="30" spans="1:25" ht="57">
      <c r="A30" s="71" t="s">
        <v>477</v>
      </c>
      <c r="B30" s="72" t="s">
        <v>928</v>
      </c>
      <c r="C30" s="73" t="s">
        <v>911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6">
        <v>0</v>
      </c>
      <c r="P30" s="82">
        <v>0</v>
      </c>
      <c r="Q30" s="86">
        <v>0</v>
      </c>
      <c r="R30" s="82">
        <v>0</v>
      </c>
      <c r="S30" s="86">
        <v>0</v>
      </c>
      <c r="T30" s="82">
        <v>0</v>
      </c>
      <c r="U30" s="86">
        <v>0</v>
      </c>
      <c r="V30" s="82">
        <v>0</v>
      </c>
      <c r="W30" s="86">
        <v>0</v>
      </c>
      <c r="X30" s="141"/>
      <c r="Y30" s="29"/>
    </row>
    <row r="31" spans="1:25" ht="42.75">
      <c r="A31" s="71" t="s">
        <v>88</v>
      </c>
      <c r="B31" s="72" t="s">
        <v>929</v>
      </c>
      <c r="C31" s="73" t="s">
        <v>911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6">
        <v>0</v>
      </c>
      <c r="P31" s="82">
        <v>0</v>
      </c>
      <c r="Q31" s="86">
        <v>0</v>
      </c>
      <c r="R31" s="82">
        <v>0</v>
      </c>
      <c r="S31" s="86">
        <v>0</v>
      </c>
      <c r="T31" s="82">
        <v>0</v>
      </c>
      <c r="U31" s="86">
        <v>0</v>
      </c>
      <c r="V31" s="82">
        <v>0</v>
      </c>
      <c r="W31" s="86">
        <v>0</v>
      </c>
      <c r="X31" s="141"/>
      <c r="Y31" s="29"/>
    </row>
    <row r="32" spans="1:25" ht="71.25">
      <c r="A32" s="71" t="s">
        <v>498</v>
      </c>
      <c r="B32" s="72" t="s">
        <v>930</v>
      </c>
      <c r="C32" s="73" t="s">
        <v>911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6">
        <v>0</v>
      </c>
      <c r="P32" s="82">
        <v>0</v>
      </c>
      <c r="Q32" s="86">
        <v>0</v>
      </c>
      <c r="R32" s="82">
        <v>0</v>
      </c>
      <c r="S32" s="86">
        <v>0</v>
      </c>
      <c r="T32" s="82">
        <v>0</v>
      </c>
      <c r="U32" s="86">
        <v>0</v>
      </c>
      <c r="V32" s="82">
        <v>0</v>
      </c>
      <c r="W32" s="86">
        <v>0</v>
      </c>
      <c r="X32" s="141"/>
      <c r="Y32" s="29"/>
    </row>
    <row r="33" spans="1:25" ht="42.75">
      <c r="A33" s="71" t="s">
        <v>499</v>
      </c>
      <c r="B33" s="72" t="s">
        <v>931</v>
      </c>
      <c r="C33" s="73" t="s">
        <v>911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6">
        <v>0</v>
      </c>
      <c r="P33" s="82">
        <v>0</v>
      </c>
      <c r="Q33" s="86">
        <v>0</v>
      </c>
      <c r="R33" s="82">
        <v>0</v>
      </c>
      <c r="S33" s="86">
        <v>0</v>
      </c>
      <c r="T33" s="82">
        <v>0</v>
      </c>
      <c r="U33" s="86">
        <v>0</v>
      </c>
      <c r="V33" s="82">
        <v>0</v>
      </c>
      <c r="W33" s="86">
        <v>0</v>
      </c>
      <c r="X33" s="141"/>
      <c r="Y33" s="29"/>
    </row>
    <row r="34" spans="1:25" ht="57">
      <c r="A34" s="71" t="s">
        <v>90</v>
      </c>
      <c r="B34" s="72" t="s">
        <v>932</v>
      </c>
      <c r="C34" s="73" t="s">
        <v>911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6">
        <v>0</v>
      </c>
      <c r="P34" s="82">
        <v>0</v>
      </c>
      <c r="Q34" s="86">
        <v>0</v>
      </c>
      <c r="R34" s="82">
        <v>0</v>
      </c>
      <c r="S34" s="86">
        <v>0</v>
      </c>
      <c r="T34" s="82">
        <v>0</v>
      </c>
      <c r="U34" s="86">
        <v>0</v>
      </c>
      <c r="V34" s="82">
        <v>0</v>
      </c>
      <c r="W34" s="86">
        <v>0</v>
      </c>
      <c r="X34" s="141"/>
      <c r="Y34" s="29"/>
    </row>
    <row r="35" spans="1:25" ht="42.75">
      <c r="A35" s="71" t="s">
        <v>933</v>
      </c>
      <c r="B35" s="72" t="s">
        <v>934</v>
      </c>
      <c r="C35" s="73" t="s">
        <v>911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6">
        <v>0</v>
      </c>
      <c r="P35" s="82">
        <v>0</v>
      </c>
      <c r="Q35" s="86">
        <v>0</v>
      </c>
      <c r="R35" s="82">
        <v>0</v>
      </c>
      <c r="S35" s="86">
        <v>0</v>
      </c>
      <c r="T35" s="82">
        <v>0</v>
      </c>
      <c r="U35" s="86">
        <v>0</v>
      </c>
      <c r="V35" s="82">
        <v>0</v>
      </c>
      <c r="W35" s="86">
        <v>0</v>
      </c>
      <c r="X35" s="141"/>
      <c r="Y35" s="29"/>
    </row>
    <row r="36" spans="1:25" ht="128.25">
      <c r="A36" s="71" t="s">
        <v>933</v>
      </c>
      <c r="B36" s="72" t="s">
        <v>935</v>
      </c>
      <c r="C36" s="73" t="s">
        <v>911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6">
        <v>0</v>
      </c>
      <c r="P36" s="82">
        <v>0</v>
      </c>
      <c r="Q36" s="86">
        <v>0</v>
      </c>
      <c r="R36" s="82">
        <v>0</v>
      </c>
      <c r="S36" s="86">
        <v>0</v>
      </c>
      <c r="T36" s="82">
        <v>0</v>
      </c>
      <c r="U36" s="86">
        <v>0</v>
      </c>
      <c r="V36" s="82">
        <v>0</v>
      </c>
      <c r="W36" s="86">
        <v>0</v>
      </c>
      <c r="X36" s="141"/>
      <c r="Y36" s="29"/>
    </row>
    <row r="37" spans="1:25" ht="114">
      <c r="A37" s="71" t="s">
        <v>933</v>
      </c>
      <c r="B37" s="72" t="s">
        <v>936</v>
      </c>
      <c r="C37" s="73" t="s">
        <v>911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6">
        <v>0</v>
      </c>
      <c r="P37" s="82">
        <v>0</v>
      </c>
      <c r="Q37" s="86">
        <v>0</v>
      </c>
      <c r="R37" s="82">
        <v>0</v>
      </c>
      <c r="S37" s="86">
        <v>0</v>
      </c>
      <c r="T37" s="82">
        <v>0</v>
      </c>
      <c r="U37" s="86">
        <v>0</v>
      </c>
      <c r="V37" s="82">
        <v>0</v>
      </c>
      <c r="W37" s="86">
        <v>0</v>
      </c>
      <c r="X37" s="141"/>
      <c r="Y37" s="29"/>
    </row>
    <row r="38" spans="1:25" ht="114">
      <c r="A38" s="71" t="s">
        <v>933</v>
      </c>
      <c r="B38" s="72" t="s">
        <v>937</v>
      </c>
      <c r="C38" s="73" t="s">
        <v>911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6">
        <v>0</v>
      </c>
      <c r="P38" s="82">
        <v>0</v>
      </c>
      <c r="Q38" s="86">
        <v>0</v>
      </c>
      <c r="R38" s="82">
        <v>0</v>
      </c>
      <c r="S38" s="86">
        <v>0</v>
      </c>
      <c r="T38" s="82">
        <v>0</v>
      </c>
      <c r="U38" s="86">
        <v>0</v>
      </c>
      <c r="V38" s="82">
        <v>0</v>
      </c>
      <c r="W38" s="86">
        <v>0</v>
      </c>
      <c r="X38" s="141"/>
      <c r="Y38" s="29"/>
    </row>
    <row r="39" spans="1:25" ht="42.75">
      <c r="A39" s="71" t="s">
        <v>938</v>
      </c>
      <c r="B39" s="72" t="s">
        <v>934</v>
      </c>
      <c r="C39" s="73" t="s">
        <v>911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6">
        <v>0</v>
      </c>
      <c r="P39" s="82">
        <v>0</v>
      </c>
      <c r="Q39" s="86">
        <v>0</v>
      </c>
      <c r="R39" s="82">
        <v>0</v>
      </c>
      <c r="S39" s="86">
        <v>0</v>
      </c>
      <c r="T39" s="82">
        <v>0</v>
      </c>
      <c r="U39" s="86">
        <v>0</v>
      </c>
      <c r="V39" s="82">
        <v>0</v>
      </c>
      <c r="W39" s="86">
        <v>0</v>
      </c>
      <c r="X39" s="141"/>
      <c r="Y39" s="29"/>
    </row>
    <row r="40" spans="1:25" ht="128.25">
      <c r="A40" s="71" t="s">
        <v>938</v>
      </c>
      <c r="B40" s="72" t="s">
        <v>935</v>
      </c>
      <c r="C40" s="73" t="s">
        <v>911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6">
        <v>0</v>
      </c>
      <c r="P40" s="82">
        <v>0</v>
      </c>
      <c r="Q40" s="86">
        <v>0</v>
      </c>
      <c r="R40" s="82">
        <v>0</v>
      </c>
      <c r="S40" s="86">
        <v>0</v>
      </c>
      <c r="T40" s="82">
        <v>0</v>
      </c>
      <c r="U40" s="86">
        <v>0</v>
      </c>
      <c r="V40" s="82">
        <v>0</v>
      </c>
      <c r="W40" s="86">
        <v>0</v>
      </c>
      <c r="X40" s="141"/>
      <c r="Y40" s="29"/>
    </row>
    <row r="41" spans="1:25" ht="114">
      <c r="A41" s="71" t="s">
        <v>938</v>
      </c>
      <c r="B41" s="72" t="s">
        <v>936</v>
      </c>
      <c r="C41" s="73" t="s">
        <v>911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6">
        <v>0</v>
      </c>
      <c r="P41" s="82">
        <v>0</v>
      </c>
      <c r="Q41" s="86">
        <v>0</v>
      </c>
      <c r="R41" s="82">
        <v>0</v>
      </c>
      <c r="S41" s="86">
        <v>0</v>
      </c>
      <c r="T41" s="82">
        <v>0</v>
      </c>
      <c r="U41" s="86">
        <v>0</v>
      </c>
      <c r="V41" s="82">
        <v>0</v>
      </c>
      <c r="W41" s="86">
        <v>0</v>
      </c>
      <c r="X41" s="141"/>
      <c r="Y41" s="29"/>
    </row>
    <row r="42" spans="1:25" ht="114">
      <c r="A42" s="71" t="s">
        <v>938</v>
      </c>
      <c r="B42" s="72" t="s">
        <v>939</v>
      </c>
      <c r="C42" s="73" t="s">
        <v>911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6">
        <v>0</v>
      </c>
      <c r="P42" s="82">
        <v>0</v>
      </c>
      <c r="Q42" s="86">
        <v>0</v>
      </c>
      <c r="R42" s="82">
        <v>0</v>
      </c>
      <c r="S42" s="86">
        <v>0</v>
      </c>
      <c r="T42" s="82">
        <v>0</v>
      </c>
      <c r="U42" s="86">
        <v>0</v>
      </c>
      <c r="V42" s="82">
        <v>0</v>
      </c>
      <c r="W42" s="86">
        <v>0</v>
      </c>
      <c r="X42" s="141"/>
      <c r="Y42" s="29"/>
    </row>
    <row r="43" spans="1:25" ht="99.75">
      <c r="A43" s="71" t="s">
        <v>940</v>
      </c>
      <c r="B43" s="72" t="s">
        <v>941</v>
      </c>
      <c r="C43" s="73" t="s">
        <v>911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6">
        <v>0</v>
      </c>
      <c r="P43" s="82">
        <v>0</v>
      </c>
      <c r="Q43" s="86">
        <v>0</v>
      </c>
      <c r="R43" s="82">
        <v>0</v>
      </c>
      <c r="S43" s="86">
        <v>0</v>
      </c>
      <c r="T43" s="82">
        <v>0</v>
      </c>
      <c r="U43" s="86">
        <v>0</v>
      </c>
      <c r="V43" s="82">
        <v>0</v>
      </c>
      <c r="W43" s="86">
        <v>0</v>
      </c>
      <c r="X43" s="141"/>
      <c r="Y43" s="29"/>
    </row>
    <row r="44" spans="1:25" ht="85.5">
      <c r="A44" s="71" t="s">
        <v>942</v>
      </c>
      <c r="B44" s="72" t="s">
        <v>943</v>
      </c>
      <c r="C44" s="73" t="s">
        <v>911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6">
        <v>0</v>
      </c>
      <c r="P44" s="82">
        <v>0</v>
      </c>
      <c r="Q44" s="86">
        <v>0</v>
      </c>
      <c r="R44" s="82">
        <v>0</v>
      </c>
      <c r="S44" s="86">
        <v>0</v>
      </c>
      <c r="T44" s="82">
        <v>0</v>
      </c>
      <c r="U44" s="86">
        <v>0</v>
      </c>
      <c r="V44" s="82">
        <v>0</v>
      </c>
      <c r="W44" s="86">
        <v>0</v>
      </c>
      <c r="X44" s="141"/>
      <c r="Y44" s="29"/>
    </row>
    <row r="45" spans="1:25" ht="85.5">
      <c r="A45" s="71" t="s">
        <v>944</v>
      </c>
      <c r="B45" s="72" t="s">
        <v>945</v>
      </c>
      <c r="C45" s="73" t="s">
        <v>911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6">
        <v>0</v>
      </c>
      <c r="P45" s="82">
        <v>0</v>
      </c>
      <c r="Q45" s="86">
        <v>0</v>
      </c>
      <c r="R45" s="82">
        <v>0</v>
      </c>
      <c r="S45" s="86">
        <v>0</v>
      </c>
      <c r="T45" s="82">
        <v>0</v>
      </c>
      <c r="U45" s="86">
        <v>0</v>
      </c>
      <c r="V45" s="82">
        <v>0</v>
      </c>
      <c r="W45" s="86">
        <v>0</v>
      </c>
      <c r="X45" s="141"/>
      <c r="Y45" s="29"/>
    </row>
    <row r="46" spans="1:25" s="94" customFormat="1" ht="42.75">
      <c r="A46" s="71" t="s">
        <v>92</v>
      </c>
      <c r="B46" s="72" t="s">
        <v>946</v>
      </c>
      <c r="C46" s="73" t="s">
        <v>911</v>
      </c>
      <c r="D46" s="82">
        <f>D47+D51+D55</f>
        <v>2.96</v>
      </c>
      <c r="E46" s="82">
        <v>0</v>
      </c>
      <c r="F46" s="82">
        <v>0</v>
      </c>
      <c r="G46" s="82">
        <v>2.96</v>
      </c>
      <c r="H46" s="82">
        <v>0</v>
      </c>
      <c r="I46" s="82">
        <v>0.24199999999999999</v>
      </c>
      <c r="J46" s="82">
        <v>0</v>
      </c>
      <c r="K46" s="82">
        <v>0</v>
      </c>
      <c r="L46" s="82">
        <v>0.24199999999999999</v>
      </c>
      <c r="M46" s="82">
        <v>0</v>
      </c>
      <c r="N46" s="82">
        <f>I46-D46</f>
        <v>-2.718</v>
      </c>
      <c r="O46" s="86">
        <f>N46*100/D46</f>
        <v>-91.824324324324323</v>
      </c>
      <c r="P46" s="82">
        <v>0</v>
      </c>
      <c r="Q46" s="86">
        <v>0</v>
      </c>
      <c r="R46" s="82">
        <v>0</v>
      </c>
      <c r="S46" s="86">
        <v>0</v>
      </c>
      <c r="T46" s="82">
        <f t="shared" ref="T46:U54" si="0">N46</f>
        <v>-2.718</v>
      </c>
      <c r="U46" s="86">
        <f t="shared" si="0"/>
        <v>-91.824324324324323</v>
      </c>
      <c r="V46" s="82">
        <v>0</v>
      </c>
      <c r="W46" s="86">
        <v>0</v>
      </c>
      <c r="X46" s="140"/>
      <c r="Y46" s="93"/>
    </row>
    <row r="47" spans="1:25" s="94" customFormat="1" ht="71.25">
      <c r="A47" s="71" t="s">
        <v>503</v>
      </c>
      <c r="B47" s="72" t="s">
        <v>947</v>
      </c>
      <c r="C47" s="73" t="s">
        <v>911</v>
      </c>
      <c r="D47" s="82">
        <f>D48</f>
        <v>0.42</v>
      </c>
      <c r="E47" s="82">
        <v>0</v>
      </c>
      <c r="F47" s="82">
        <v>0</v>
      </c>
      <c r="G47" s="82">
        <v>0.42</v>
      </c>
      <c r="H47" s="82">
        <v>0</v>
      </c>
      <c r="I47" s="82">
        <v>9.8000000000000004E-2</v>
      </c>
      <c r="J47" s="82">
        <v>0</v>
      </c>
      <c r="K47" s="82">
        <v>0</v>
      </c>
      <c r="L47" s="82">
        <v>9.8000000000000004E-2</v>
      </c>
      <c r="M47" s="82">
        <v>0</v>
      </c>
      <c r="N47" s="82">
        <f>I47-D47</f>
        <v>-0.32199999999999995</v>
      </c>
      <c r="O47" s="86">
        <f>N47*100/D47</f>
        <v>-76.666666666666657</v>
      </c>
      <c r="P47" s="82">
        <v>0</v>
      </c>
      <c r="Q47" s="86">
        <v>0</v>
      </c>
      <c r="R47" s="82">
        <v>0</v>
      </c>
      <c r="S47" s="86">
        <v>0</v>
      </c>
      <c r="T47" s="82">
        <f t="shared" si="0"/>
        <v>-0.32199999999999995</v>
      </c>
      <c r="U47" s="86">
        <f t="shared" si="0"/>
        <v>-76.666666666666657</v>
      </c>
      <c r="V47" s="82">
        <v>0</v>
      </c>
      <c r="W47" s="86">
        <v>0</v>
      </c>
      <c r="X47" s="140"/>
      <c r="Y47" s="93"/>
    </row>
    <row r="48" spans="1:25" s="94" customFormat="1" ht="42.75">
      <c r="A48" s="71" t="s">
        <v>505</v>
      </c>
      <c r="B48" s="72" t="s">
        <v>948</v>
      </c>
      <c r="C48" s="73" t="s">
        <v>911</v>
      </c>
      <c r="D48" s="82">
        <f>D49</f>
        <v>0.42</v>
      </c>
      <c r="E48" s="82">
        <v>0</v>
      </c>
      <c r="F48" s="82">
        <v>0</v>
      </c>
      <c r="G48" s="82">
        <v>0.42</v>
      </c>
      <c r="H48" s="82">
        <v>0</v>
      </c>
      <c r="I48" s="82">
        <v>9.8000000000000004E-2</v>
      </c>
      <c r="J48" s="82">
        <v>0</v>
      </c>
      <c r="K48" s="82">
        <v>0</v>
      </c>
      <c r="L48" s="82">
        <v>9.8000000000000004E-2</v>
      </c>
      <c r="M48" s="82">
        <v>0</v>
      </c>
      <c r="N48" s="82">
        <f>I48-D48</f>
        <v>-0.32199999999999995</v>
      </c>
      <c r="O48" s="86">
        <f>N48*100/D48</f>
        <v>-76.666666666666657</v>
      </c>
      <c r="P48" s="82">
        <v>0</v>
      </c>
      <c r="Q48" s="86">
        <v>0</v>
      </c>
      <c r="R48" s="82">
        <v>0</v>
      </c>
      <c r="S48" s="86">
        <v>0</v>
      </c>
      <c r="T48" s="82">
        <f t="shared" si="0"/>
        <v>-0.32199999999999995</v>
      </c>
      <c r="U48" s="86">
        <f t="shared" si="0"/>
        <v>-76.666666666666657</v>
      </c>
      <c r="V48" s="82">
        <v>0</v>
      </c>
      <c r="W48" s="86">
        <v>0</v>
      </c>
      <c r="X48" s="140"/>
      <c r="Y48" s="93"/>
    </row>
    <row r="49" spans="1:25" ht="75">
      <c r="A49" s="80" t="s">
        <v>505</v>
      </c>
      <c r="B49" s="78" t="s">
        <v>986</v>
      </c>
      <c r="C49" s="79" t="s">
        <v>987</v>
      </c>
      <c r="D49" s="81">
        <v>0.42</v>
      </c>
      <c r="E49" s="81">
        <v>0</v>
      </c>
      <c r="F49" s="81">
        <v>0</v>
      </c>
      <c r="G49" s="81">
        <v>0.42</v>
      </c>
      <c r="H49" s="81">
        <v>0</v>
      </c>
      <c r="I49" s="81">
        <v>9.8000000000000004E-2</v>
      </c>
      <c r="J49" s="81">
        <v>0</v>
      </c>
      <c r="K49" s="81">
        <v>0</v>
      </c>
      <c r="L49" s="81">
        <v>9.8000000000000004E-2</v>
      </c>
      <c r="M49" s="81">
        <v>0</v>
      </c>
      <c r="N49" s="81">
        <f>I49-D49</f>
        <v>-0.32199999999999995</v>
      </c>
      <c r="O49" s="87">
        <f>N49*100/D49</f>
        <v>-76.666666666666657</v>
      </c>
      <c r="P49" s="81">
        <v>0</v>
      </c>
      <c r="Q49" s="87">
        <v>0</v>
      </c>
      <c r="R49" s="81">
        <v>0</v>
      </c>
      <c r="S49" s="87">
        <v>0</v>
      </c>
      <c r="T49" s="81">
        <f t="shared" si="0"/>
        <v>-0.32199999999999995</v>
      </c>
      <c r="U49" s="87">
        <f t="shared" si="0"/>
        <v>-76.666666666666657</v>
      </c>
      <c r="V49" s="81">
        <v>0</v>
      </c>
      <c r="W49" s="87">
        <v>0</v>
      </c>
      <c r="X49" s="141"/>
      <c r="Y49" s="29"/>
    </row>
    <row r="50" spans="1:25" s="94" customFormat="1" ht="71.25">
      <c r="A50" s="71" t="s">
        <v>510</v>
      </c>
      <c r="B50" s="72" t="s">
        <v>949</v>
      </c>
      <c r="C50" s="73" t="s">
        <v>911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6">
        <v>0</v>
      </c>
      <c r="P50" s="82">
        <v>0</v>
      </c>
      <c r="Q50" s="86">
        <v>0</v>
      </c>
      <c r="R50" s="82">
        <v>0</v>
      </c>
      <c r="S50" s="86">
        <v>0</v>
      </c>
      <c r="T50" s="82">
        <f t="shared" si="0"/>
        <v>0</v>
      </c>
      <c r="U50" s="86">
        <f t="shared" si="0"/>
        <v>0</v>
      </c>
      <c r="V50" s="82">
        <v>0</v>
      </c>
      <c r="W50" s="86">
        <v>0</v>
      </c>
      <c r="X50" s="140"/>
      <c r="Y50" s="93"/>
    </row>
    <row r="51" spans="1:25" s="94" customFormat="1" ht="57">
      <c r="A51" s="71" t="s">
        <v>518</v>
      </c>
      <c r="B51" s="72" t="s">
        <v>950</v>
      </c>
      <c r="C51" s="73" t="s">
        <v>911</v>
      </c>
      <c r="D51" s="82">
        <f>D52</f>
        <v>2.14</v>
      </c>
      <c r="E51" s="82">
        <v>0</v>
      </c>
      <c r="F51" s="82">
        <v>0</v>
      </c>
      <c r="G51" s="82">
        <v>2.14</v>
      </c>
      <c r="H51" s="82">
        <v>0</v>
      </c>
      <c r="I51" s="82">
        <v>9.5000000000000001E-2</v>
      </c>
      <c r="J51" s="82">
        <v>0</v>
      </c>
      <c r="K51" s="82">
        <v>0</v>
      </c>
      <c r="L51" s="82">
        <v>9.5000000000000001E-2</v>
      </c>
      <c r="M51" s="82">
        <v>0</v>
      </c>
      <c r="N51" s="82">
        <f>I51-D51</f>
        <v>-2.0449999999999999</v>
      </c>
      <c r="O51" s="86">
        <f>N51*100/D51</f>
        <v>-95.560747663551396</v>
      </c>
      <c r="P51" s="82">
        <v>0</v>
      </c>
      <c r="Q51" s="86">
        <v>0</v>
      </c>
      <c r="R51" s="82">
        <v>0</v>
      </c>
      <c r="S51" s="86">
        <v>0</v>
      </c>
      <c r="T51" s="82">
        <f t="shared" si="0"/>
        <v>-2.0449999999999999</v>
      </c>
      <c r="U51" s="86">
        <f t="shared" si="0"/>
        <v>-95.560747663551396</v>
      </c>
      <c r="V51" s="82">
        <v>0</v>
      </c>
      <c r="W51" s="86">
        <v>0</v>
      </c>
      <c r="X51" s="140"/>
      <c r="Y51" s="93"/>
    </row>
    <row r="52" spans="1:25" s="94" customFormat="1" ht="42.75">
      <c r="A52" s="71" t="s">
        <v>951</v>
      </c>
      <c r="B52" s="72" t="s">
        <v>952</v>
      </c>
      <c r="C52" s="73" t="s">
        <v>911</v>
      </c>
      <c r="D52" s="82">
        <f>D53</f>
        <v>2.14</v>
      </c>
      <c r="E52" s="82">
        <v>0</v>
      </c>
      <c r="F52" s="82">
        <v>0</v>
      </c>
      <c r="G52" s="82">
        <v>2.14</v>
      </c>
      <c r="H52" s="82">
        <v>0</v>
      </c>
      <c r="I52" s="82">
        <v>9.5000000000000001E-2</v>
      </c>
      <c r="J52" s="82">
        <v>0</v>
      </c>
      <c r="K52" s="82">
        <v>0</v>
      </c>
      <c r="L52" s="82">
        <v>9.5000000000000001E-2</v>
      </c>
      <c r="M52" s="82">
        <v>0</v>
      </c>
      <c r="N52" s="82">
        <f>I52-D52</f>
        <v>-2.0449999999999999</v>
      </c>
      <c r="O52" s="86">
        <f>N52*100/D52</f>
        <v>-95.560747663551396</v>
      </c>
      <c r="P52" s="82">
        <v>0</v>
      </c>
      <c r="Q52" s="86">
        <v>0</v>
      </c>
      <c r="R52" s="82">
        <v>0</v>
      </c>
      <c r="S52" s="86">
        <v>0</v>
      </c>
      <c r="T52" s="82">
        <f t="shared" si="0"/>
        <v>-2.0449999999999999</v>
      </c>
      <c r="U52" s="86">
        <f t="shared" si="0"/>
        <v>-95.560747663551396</v>
      </c>
      <c r="V52" s="82">
        <v>0</v>
      </c>
      <c r="W52" s="86">
        <v>0</v>
      </c>
      <c r="X52" s="140"/>
      <c r="Y52" s="93"/>
    </row>
    <row r="53" spans="1:25" ht="66" customHeight="1">
      <c r="A53" s="77" t="s">
        <v>951</v>
      </c>
      <c r="B53" s="78" t="s">
        <v>988</v>
      </c>
      <c r="C53" s="83" t="s">
        <v>989</v>
      </c>
      <c r="D53" s="81">
        <v>2.14</v>
      </c>
      <c r="E53" s="81">
        <v>0</v>
      </c>
      <c r="F53" s="81">
        <v>0</v>
      </c>
      <c r="G53" s="81">
        <v>2.14</v>
      </c>
      <c r="H53" s="81">
        <v>0</v>
      </c>
      <c r="I53" s="81">
        <v>9.5000000000000001E-2</v>
      </c>
      <c r="J53" s="81">
        <v>0</v>
      </c>
      <c r="K53" s="81">
        <v>0</v>
      </c>
      <c r="L53" s="81">
        <v>9.5000000000000001E-2</v>
      </c>
      <c r="M53" s="81">
        <v>0</v>
      </c>
      <c r="N53" s="81">
        <f>I53-D53</f>
        <v>-2.0449999999999999</v>
      </c>
      <c r="O53" s="87">
        <f>N53*100/D53</f>
        <v>-95.560747663551396</v>
      </c>
      <c r="P53" s="81">
        <v>0</v>
      </c>
      <c r="Q53" s="87">
        <v>0</v>
      </c>
      <c r="R53" s="81">
        <v>0</v>
      </c>
      <c r="S53" s="87">
        <v>0</v>
      </c>
      <c r="T53" s="81">
        <f t="shared" si="0"/>
        <v>-2.0449999999999999</v>
      </c>
      <c r="U53" s="87">
        <f t="shared" si="0"/>
        <v>-95.560747663551396</v>
      </c>
      <c r="V53" s="81">
        <v>0</v>
      </c>
      <c r="W53" s="87">
        <v>0</v>
      </c>
      <c r="X53" s="141"/>
      <c r="Y53" s="29"/>
    </row>
    <row r="54" spans="1:25" s="94" customFormat="1" ht="57">
      <c r="A54" s="71" t="s">
        <v>953</v>
      </c>
      <c r="B54" s="72" t="s">
        <v>954</v>
      </c>
      <c r="C54" s="73" t="s">
        <v>911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6">
        <v>0</v>
      </c>
      <c r="P54" s="82">
        <v>0</v>
      </c>
      <c r="Q54" s="86">
        <v>0</v>
      </c>
      <c r="R54" s="82">
        <v>0</v>
      </c>
      <c r="S54" s="86">
        <v>0</v>
      </c>
      <c r="T54" s="82">
        <v>0</v>
      </c>
      <c r="U54" s="86">
        <f t="shared" si="0"/>
        <v>0</v>
      </c>
      <c r="V54" s="82">
        <v>0</v>
      </c>
      <c r="W54" s="86">
        <v>0</v>
      </c>
      <c r="X54" s="140"/>
      <c r="Y54" s="93"/>
    </row>
    <row r="55" spans="1:25" s="94" customFormat="1" ht="42.75">
      <c r="A55" s="71" t="s">
        <v>520</v>
      </c>
      <c r="B55" s="72" t="s">
        <v>955</v>
      </c>
      <c r="C55" s="73" t="s">
        <v>911</v>
      </c>
      <c r="D55" s="82">
        <f>D57</f>
        <v>0.4</v>
      </c>
      <c r="E55" s="82">
        <v>0</v>
      </c>
      <c r="F55" s="82">
        <v>0</v>
      </c>
      <c r="G55" s="82">
        <v>0.4</v>
      </c>
      <c r="H55" s="82">
        <v>0</v>
      </c>
      <c r="I55" s="82">
        <v>4.9000000000000002E-2</v>
      </c>
      <c r="J55" s="82">
        <v>0</v>
      </c>
      <c r="K55" s="82">
        <v>0</v>
      </c>
      <c r="L55" s="82">
        <v>4.9000000000000002E-2</v>
      </c>
      <c r="M55" s="82">
        <v>0</v>
      </c>
      <c r="N55" s="82">
        <f>I55-D55</f>
        <v>-0.35100000000000003</v>
      </c>
      <c r="O55" s="86">
        <f>N55*100/D55</f>
        <v>-87.75</v>
      </c>
      <c r="P55" s="82">
        <v>0</v>
      </c>
      <c r="Q55" s="86">
        <v>0</v>
      </c>
      <c r="R55" s="82">
        <v>0</v>
      </c>
      <c r="S55" s="86">
        <v>0</v>
      </c>
      <c r="T55" s="82">
        <f>N55</f>
        <v>-0.35100000000000003</v>
      </c>
      <c r="U55" s="86">
        <f>O55</f>
        <v>-87.75</v>
      </c>
      <c r="V55" s="82">
        <v>0</v>
      </c>
      <c r="W55" s="86">
        <v>0</v>
      </c>
      <c r="X55" s="140"/>
      <c r="Y55" s="93"/>
    </row>
    <row r="56" spans="1:25" s="94" customFormat="1" ht="42.75">
      <c r="A56" s="71" t="s">
        <v>522</v>
      </c>
      <c r="B56" s="72" t="s">
        <v>956</v>
      </c>
      <c r="C56" s="73" t="s">
        <v>911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6">
        <v>0</v>
      </c>
      <c r="P56" s="82">
        <v>0</v>
      </c>
      <c r="Q56" s="86">
        <v>0</v>
      </c>
      <c r="R56" s="82">
        <v>0</v>
      </c>
      <c r="S56" s="86">
        <v>0</v>
      </c>
      <c r="T56" s="82">
        <v>0</v>
      </c>
      <c r="U56" s="86">
        <v>0</v>
      </c>
      <c r="V56" s="82">
        <v>0</v>
      </c>
      <c r="W56" s="86">
        <v>0</v>
      </c>
      <c r="X56" s="140"/>
      <c r="Y56" s="93"/>
    </row>
    <row r="57" spans="1:25" s="94" customFormat="1" ht="42.75">
      <c r="A57" s="71" t="s">
        <v>526</v>
      </c>
      <c r="B57" s="72" t="s">
        <v>957</v>
      </c>
      <c r="C57" s="73" t="s">
        <v>911</v>
      </c>
      <c r="D57" s="82">
        <f>D58</f>
        <v>0.4</v>
      </c>
      <c r="E57" s="82">
        <v>0</v>
      </c>
      <c r="F57" s="82">
        <v>0</v>
      </c>
      <c r="G57" s="82">
        <v>0.4</v>
      </c>
      <c r="H57" s="82">
        <v>0</v>
      </c>
      <c r="I57" s="82">
        <v>4.9000000000000002E-2</v>
      </c>
      <c r="J57" s="82">
        <v>0</v>
      </c>
      <c r="K57" s="82">
        <v>0</v>
      </c>
      <c r="L57" s="82">
        <v>4.9000000000000002E-2</v>
      </c>
      <c r="M57" s="82">
        <v>0</v>
      </c>
      <c r="N57" s="82">
        <f>I57-D57</f>
        <v>-0.35100000000000003</v>
      </c>
      <c r="O57" s="86">
        <f>N57*100/D57</f>
        <v>-87.75</v>
      </c>
      <c r="P57" s="82">
        <v>0</v>
      </c>
      <c r="Q57" s="86">
        <v>0</v>
      </c>
      <c r="R57" s="82">
        <v>0</v>
      </c>
      <c r="S57" s="86">
        <v>0</v>
      </c>
      <c r="T57" s="82">
        <f>N57</f>
        <v>-0.35100000000000003</v>
      </c>
      <c r="U57" s="86">
        <f>O57</f>
        <v>-87.75</v>
      </c>
      <c r="V57" s="82">
        <v>0</v>
      </c>
      <c r="W57" s="86">
        <v>0</v>
      </c>
      <c r="X57" s="140"/>
      <c r="Y57" s="93"/>
    </row>
    <row r="58" spans="1:25" ht="19.5" customHeight="1">
      <c r="A58" s="77" t="s">
        <v>526</v>
      </c>
      <c r="B58" s="78" t="s">
        <v>990</v>
      </c>
      <c r="C58" s="79" t="s">
        <v>991</v>
      </c>
      <c r="D58" s="81">
        <v>0.4</v>
      </c>
      <c r="E58" s="81">
        <v>0.4</v>
      </c>
      <c r="F58" s="81">
        <v>0</v>
      </c>
      <c r="G58" s="81">
        <v>0.4</v>
      </c>
      <c r="H58" s="81">
        <v>0</v>
      </c>
      <c r="I58" s="81">
        <v>4.9000000000000002E-2</v>
      </c>
      <c r="J58" s="81">
        <v>0</v>
      </c>
      <c r="K58" s="81">
        <v>0</v>
      </c>
      <c r="L58" s="81">
        <v>4.9000000000000002E-2</v>
      </c>
      <c r="M58" s="81">
        <v>0</v>
      </c>
      <c r="N58" s="81">
        <f>I58-D58</f>
        <v>-0.35100000000000003</v>
      </c>
      <c r="O58" s="87">
        <f>N58*100/D58</f>
        <v>-87.75</v>
      </c>
      <c r="P58" s="81">
        <v>0</v>
      </c>
      <c r="Q58" s="87">
        <v>0</v>
      </c>
      <c r="R58" s="81">
        <v>0</v>
      </c>
      <c r="S58" s="87">
        <v>0</v>
      </c>
      <c r="T58" s="81">
        <f>N58</f>
        <v>-0.35100000000000003</v>
      </c>
      <c r="U58" s="87">
        <f>O58</f>
        <v>-87.75</v>
      </c>
      <c r="V58" s="81">
        <v>0</v>
      </c>
      <c r="W58" s="87">
        <v>0</v>
      </c>
      <c r="X58" s="141"/>
      <c r="Y58" s="29"/>
    </row>
    <row r="59" spans="1:25" ht="42.75">
      <c r="A59" s="71" t="s">
        <v>527</v>
      </c>
      <c r="B59" s="72" t="s">
        <v>958</v>
      </c>
      <c r="C59" s="73" t="s">
        <v>911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6">
        <v>0</v>
      </c>
      <c r="P59" s="82">
        <v>0</v>
      </c>
      <c r="Q59" s="86">
        <v>0</v>
      </c>
      <c r="R59" s="82">
        <v>0</v>
      </c>
      <c r="S59" s="86">
        <v>0</v>
      </c>
      <c r="T59" s="82">
        <v>0</v>
      </c>
      <c r="U59" s="86">
        <v>0</v>
      </c>
      <c r="V59" s="82">
        <v>0</v>
      </c>
      <c r="W59" s="86">
        <v>0</v>
      </c>
      <c r="X59" s="141"/>
      <c r="Y59" s="29"/>
    </row>
    <row r="60" spans="1:25" ht="42.75">
      <c r="A60" s="71" t="s">
        <v>528</v>
      </c>
      <c r="B60" s="72" t="s">
        <v>959</v>
      </c>
      <c r="C60" s="73" t="s">
        <v>911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6">
        <v>0</v>
      </c>
      <c r="P60" s="82">
        <v>0</v>
      </c>
      <c r="Q60" s="86">
        <v>0</v>
      </c>
      <c r="R60" s="82">
        <v>0</v>
      </c>
      <c r="S60" s="86">
        <v>0</v>
      </c>
      <c r="T60" s="82">
        <v>0</v>
      </c>
      <c r="U60" s="86">
        <v>0</v>
      </c>
      <c r="V60" s="82">
        <v>0</v>
      </c>
      <c r="W60" s="86">
        <v>0</v>
      </c>
      <c r="X60" s="141"/>
      <c r="Y60" s="29"/>
    </row>
    <row r="61" spans="1:25" ht="57">
      <c r="A61" s="71" t="s">
        <v>529</v>
      </c>
      <c r="B61" s="72" t="s">
        <v>960</v>
      </c>
      <c r="C61" s="73" t="s">
        <v>911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6">
        <v>0</v>
      </c>
      <c r="P61" s="82">
        <v>0</v>
      </c>
      <c r="Q61" s="86">
        <v>0</v>
      </c>
      <c r="R61" s="82">
        <v>0</v>
      </c>
      <c r="S61" s="86">
        <v>0</v>
      </c>
      <c r="T61" s="82">
        <v>0</v>
      </c>
      <c r="U61" s="86">
        <v>0</v>
      </c>
      <c r="V61" s="82">
        <v>0</v>
      </c>
      <c r="W61" s="86">
        <v>0</v>
      </c>
      <c r="X61" s="141"/>
      <c r="Y61" s="29"/>
    </row>
    <row r="62" spans="1:25" ht="57">
      <c r="A62" s="71" t="s">
        <v>530</v>
      </c>
      <c r="B62" s="72" t="s">
        <v>961</v>
      </c>
      <c r="C62" s="73" t="s">
        <v>911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6">
        <v>0</v>
      </c>
      <c r="P62" s="82">
        <v>0</v>
      </c>
      <c r="Q62" s="86">
        <v>0</v>
      </c>
      <c r="R62" s="82">
        <v>0</v>
      </c>
      <c r="S62" s="86">
        <v>0</v>
      </c>
      <c r="T62" s="82">
        <v>0</v>
      </c>
      <c r="U62" s="86">
        <v>0</v>
      </c>
      <c r="V62" s="82">
        <v>0</v>
      </c>
      <c r="W62" s="86">
        <v>0</v>
      </c>
      <c r="X62" s="141"/>
      <c r="Y62" s="29"/>
    </row>
    <row r="63" spans="1:25" ht="57">
      <c r="A63" s="71" t="s">
        <v>531</v>
      </c>
      <c r="B63" s="72" t="s">
        <v>962</v>
      </c>
      <c r="C63" s="73" t="s">
        <v>911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6">
        <v>0</v>
      </c>
      <c r="P63" s="82">
        <v>0</v>
      </c>
      <c r="Q63" s="86">
        <v>0</v>
      </c>
      <c r="R63" s="82">
        <v>0</v>
      </c>
      <c r="S63" s="86">
        <v>0</v>
      </c>
      <c r="T63" s="82">
        <v>0</v>
      </c>
      <c r="U63" s="86">
        <v>0</v>
      </c>
      <c r="V63" s="82">
        <v>0</v>
      </c>
      <c r="W63" s="86">
        <v>0</v>
      </c>
      <c r="X63" s="141"/>
      <c r="Y63" s="29"/>
    </row>
    <row r="64" spans="1:25" ht="57">
      <c r="A64" s="71" t="s">
        <v>963</v>
      </c>
      <c r="B64" s="72" t="s">
        <v>964</v>
      </c>
      <c r="C64" s="73" t="s">
        <v>911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6">
        <v>0</v>
      </c>
      <c r="P64" s="82">
        <v>0</v>
      </c>
      <c r="Q64" s="86">
        <v>0</v>
      </c>
      <c r="R64" s="82">
        <v>0</v>
      </c>
      <c r="S64" s="86">
        <v>0</v>
      </c>
      <c r="T64" s="82">
        <v>0</v>
      </c>
      <c r="U64" s="86">
        <v>0</v>
      </c>
      <c r="V64" s="82">
        <v>0</v>
      </c>
      <c r="W64" s="86">
        <v>0</v>
      </c>
      <c r="X64" s="141"/>
      <c r="Y64" s="29"/>
    </row>
    <row r="65" spans="1:25" ht="57">
      <c r="A65" s="71" t="s">
        <v>965</v>
      </c>
      <c r="B65" s="72" t="s">
        <v>966</v>
      </c>
      <c r="C65" s="73" t="s">
        <v>911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6">
        <v>0</v>
      </c>
      <c r="P65" s="82">
        <v>0</v>
      </c>
      <c r="Q65" s="86">
        <v>0</v>
      </c>
      <c r="R65" s="82">
        <v>0</v>
      </c>
      <c r="S65" s="86">
        <v>0</v>
      </c>
      <c r="T65" s="82">
        <v>0</v>
      </c>
      <c r="U65" s="86">
        <v>0</v>
      </c>
      <c r="V65" s="82">
        <v>0</v>
      </c>
      <c r="W65" s="86">
        <v>0</v>
      </c>
      <c r="X65" s="141"/>
      <c r="Y65" s="29"/>
    </row>
    <row r="66" spans="1:25" ht="42.75">
      <c r="A66" s="71" t="s">
        <v>967</v>
      </c>
      <c r="B66" s="72" t="s">
        <v>968</v>
      </c>
      <c r="C66" s="73" t="s">
        <v>911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6">
        <v>0</v>
      </c>
      <c r="P66" s="82">
        <v>0</v>
      </c>
      <c r="Q66" s="86">
        <v>0</v>
      </c>
      <c r="R66" s="82">
        <v>0</v>
      </c>
      <c r="S66" s="86">
        <v>0</v>
      </c>
      <c r="T66" s="82">
        <v>0</v>
      </c>
      <c r="U66" s="86">
        <v>0</v>
      </c>
      <c r="V66" s="82">
        <v>0</v>
      </c>
      <c r="W66" s="86">
        <v>0</v>
      </c>
      <c r="X66" s="141"/>
      <c r="Y66" s="29"/>
    </row>
    <row r="67" spans="1:25" ht="57">
      <c r="A67" s="71" t="s">
        <v>969</v>
      </c>
      <c r="B67" s="72" t="s">
        <v>970</v>
      </c>
      <c r="C67" s="73" t="s">
        <v>911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6">
        <v>0</v>
      </c>
      <c r="P67" s="82">
        <v>0</v>
      </c>
      <c r="Q67" s="86">
        <v>0</v>
      </c>
      <c r="R67" s="82">
        <v>0</v>
      </c>
      <c r="S67" s="86">
        <v>0</v>
      </c>
      <c r="T67" s="82">
        <v>0</v>
      </c>
      <c r="U67" s="86">
        <v>0</v>
      </c>
      <c r="V67" s="82">
        <v>0</v>
      </c>
      <c r="W67" s="86">
        <v>0</v>
      </c>
      <c r="X67" s="141"/>
      <c r="Y67" s="29"/>
    </row>
    <row r="68" spans="1:25" ht="85.5">
      <c r="A68" s="71" t="s">
        <v>94</v>
      </c>
      <c r="B68" s="72" t="s">
        <v>971</v>
      </c>
      <c r="C68" s="73" t="s">
        <v>911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6">
        <v>0</v>
      </c>
      <c r="P68" s="82">
        <v>0</v>
      </c>
      <c r="Q68" s="86">
        <v>0</v>
      </c>
      <c r="R68" s="82">
        <v>0</v>
      </c>
      <c r="S68" s="86">
        <v>0</v>
      </c>
      <c r="T68" s="82">
        <v>0</v>
      </c>
      <c r="U68" s="86">
        <v>0</v>
      </c>
      <c r="V68" s="82">
        <v>0</v>
      </c>
      <c r="W68" s="86">
        <v>0</v>
      </c>
      <c r="X68" s="141"/>
      <c r="Y68" s="29"/>
    </row>
    <row r="69" spans="1:25" ht="71.25">
      <c r="A69" s="71" t="s">
        <v>972</v>
      </c>
      <c r="B69" s="72" t="s">
        <v>973</v>
      </c>
      <c r="C69" s="73" t="s">
        <v>911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6">
        <v>0</v>
      </c>
      <c r="P69" s="82">
        <v>0</v>
      </c>
      <c r="Q69" s="86">
        <v>0</v>
      </c>
      <c r="R69" s="82">
        <v>0</v>
      </c>
      <c r="S69" s="86">
        <v>0</v>
      </c>
      <c r="T69" s="82">
        <v>0</v>
      </c>
      <c r="U69" s="86">
        <v>0</v>
      </c>
      <c r="V69" s="82">
        <v>0</v>
      </c>
      <c r="W69" s="86">
        <v>0</v>
      </c>
      <c r="X69" s="141"/>
      <c r="Y69" s="29"/>
    </row>
    <row r="70" spans="1:25" ht="71.25">
      <c r="A70" s="71" t="s">
        <v>974</v>
      </c>
      <c r="B70" s="72" t="s">
        <v>975</v>
      </c>
      <c r="C70" s="73" t="s">
        <v>911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6">
        <v>0</v>
      </c>
      <c r="P70" s="82">
        <v>0</v>
      </c>
      <c r="Q70" s="86">
        <v>0</v>
      </c>
      <c r="R70" s="82">
        <v>0</v>
      </c>
      <c r="S70" s="86">
        <v>0</v>
      </c>
      <c r="T70" s="82">
        <v>0</v>
      </c>
      <c r="U70" s="86">
        <v>0</v>
      </c>
      <c r="V70" s="82">
        <v>0</v>
      </c>
      <c r="W70" s="86">
        <v>0</v>
      </c>
      <c r="X70" s="141"/>
      <c r="Y70" s="29"/>
    </row>
    <row r="71" spans="1:25" s="94" customFormat="1" ht="42.75">
      <c r="A71" s="71" t="s">
        <v>96</v>
      </c>
      <c r="B71" s="72" t="s">
        <v>976</v>
      </c>
      <c r="C71" s="73" t="s">
        <v>911</v>
      </c>
      <c r="D71" s="82">
        <f>D72</f>
        <v>0.59</v>
      </c>
      <c r="E71" s="82">
        <v>0</v>
      </c>
      <c r="F71" s="82">
        <v>0</v>
      </c>
      <c r="G71" s="82">
        <v>0.59</v>
      </c>
      <c r="H71" s="82">
        <v>0</v>
      </c>
      <c r="I71" s="82">
        <v>0.05</v>
      </c>
      <c r="J71" s="82">
        <v>0</v>
      </c>
      <c r="K71" s="82">
        <v>0</v>
      </c>
      <c r="L71" s="82">
        <v>0.05</v>
      </c>
      <c r="M71" s="82">
        <v>0</v>
      </c>
      <c r="N71" s="82">
        <f>I71-D71</f>
        <v>-0.53999999999999992</v>
      </c>
      <c r="O71" s="86">
        <f>N71*100/D71</f>
        <v>-91.52542372881355</v>
      </c>
      <c r="P71" s="82">
        <v>0</v>
      </c>
      <c r="Q71" s="86">
        <v>0</v>
      </c>
      <c r="R71" s="82">
        <v>0</v>
      </c>
      <c r="S71" s="86">
        <v>0</v>
      </c>
      <c r="T71" s="82">
        <f>N71</f>
        <v>-0.53999999999999992</v>
      </c>
      <c r="U71" s="86">
        <f>O71</f>
        <v>-91.52542372881355</v>
      </c>
      <c r="V71" s="82">
        <v>0</v>
      </c>
      <c r="W71" s="86">
        <v>0</v>
      </c>
      <c r="X71" s="140"/>
      <c r="Y71" s="93"/>
    </row>
    <row r="72" spans="1:25" ht="75">
      <c r="A72" s="77" t="s">
        <v>96</v>
      </c>
      <c r="B72" s="78" t="s">
        <v>992</v>
      </c>
      <c r="C72" s="79" t="s">
        <v>993</v>
      </c>
      <c r="D72" s="81">
        <v>0.59</v>
      </c>
      <c r="E72" s="81">
        <v>0</v>
      </c>
      <c r="F72" s="81">
        <v>0</v>
      </c>
      <c r="G72" s="81">
        <v>0.59</v>
      </c>
      <c r="H72" s="81">
        <v>0</v>
      </c>
      <c r="I72" s="81">
        <v>0.05</v>
      </c>
      <c r="J72" s="81">
        <v>0</v>
      </c>
      <c r="K72" s="81">
        <v>0</v>
      </c>
      <c r="L72" s="81">
        <v>0.05</v>
      </c>
      <c r="M72" s="81">
        <v>0</v>
      </c>
      <c r="N72" s="81">
        <f>I72-D72</f>
        <v>-0.53999999999999992</v>
      </c>
      <c r="O72" s="87">
        <f>N72*100/D72</f>
        <v>-91.52542372881355</v>
      </c>
      <c r="P72" s="81">
        <v>0</v>
      </c>
      <c r="Q72" s="87">
        <v>0</v>
      </c>
      <c r="R72" s="81">
        <v>0</v>
      </c>
      <c r="S72" s="87">
        <v>0</v>
      </c>
      <c r="T72" s="81">
        <f>N72</f>
        <v>-0.53999999999999992</v>
      </c>
      <c r="U72" s="87">
        <f>O72</f>
        <v>-91.52542372881355</v>
      </c>
      <c r="V72" s="81">
        <v>0</v>
      </c>
      <c r="W72" s="87">
        <v>0</v>
      </c>
      <c r="X72" s="141"/>
      <c r="Y72" s="29"/>
    </row>
    <row r="73" spans="1:25" ht="42.75">
      <c r="A73" s="71" t="s">
        <v>98</v>
      </c>
      <c r="B73" s="72" t="s">
        <v>977</v>
      </c>
      <c r="C73" s="73" t="s">
        <v>911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2">
        <v>0</v>
      </c>
      <c r="P73" s="82">
        <v>0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82">
        <v>0</v>
      </c>
      <c r="W73" s="86">
        <v>0</v>
      </c>
      <c r="X73" s="141"/>
      <c r="Y73" s="29"/>
    </row>
    <row r="74" spans="1:25" ht="28.5">
      <c r="A74" s="71" t="s">
        <v>100</v>
      </c>
      <c r="B74" s="72" t="s">
        <v>978</v>
      </c>
      <c r="C74" s="73" t="s">
        <v>911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  <c r="W74" s="86">
        <v>0</v>
      </c>
      <c r="X74" s="141"/>
      <c r="Y74" s="29"/>
    </row>
  </sheetData>
  <mergeCells count="35"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W75"/>
  <sheetViews>
    <sheetView topLeftCell="B4" workbookViewId="0">
      <selection activeCell="B70" sqref="A70:XFD70"/>
    </sheetView>
  </sheetViews>
  <sheetFormatPr defaultRowHeight="15"/>
  <cols>
    <col min="1" max="1" width="7.140625" style="21" customWidth="1"/>
    <col min="2" max="2" width="39.28515625" style="21" customWidth="1"/>
    <col min="3" max="3" width="17.140625" style="21" customWidth="1"/>
    <col min="4" max="4" width="15" style="21" customWidth="1"/>
    <col min="5" max="5" width="14" style="21" customWidth="1"/>
    <col min="6" max="6" width="9.140625" style="21"/>
    <col min="7" max="7" width="11" style="21" customWidth="1"/>
    <col min="8" max="16384" width="9.140625" style="21"/>
  </cols>
  <sheetData>
    <row r="3" spans="1:22" s="18" customFormat="1" ht="16.5">
      <c r="A3" s="153" t="s">
        <v>583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2" s="18" customFormat="1" ht="16.5">
      <c r="A4" s="153" t="s">
        <v>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2" s="18" customFormat="1" ht="16.5">
      <c r="A5" s="153" t="s">
        <v>16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</row>
    <row r="6" spans="1:22" s="18" customFormat="1" ht="16.5">
      <c r="A6" s="155" t="s">
        <v>584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22" s="18" customFormat="1" ht="16.5">
      <c r="A7" s="155" t="s">
        <v>1051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</row>
    <row r="8" spans="1:22" s="18" customFormat="1" ht="16.5">
      <c r="A8" s="155" t="s">
        <v>983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</row>
    <row r="9" spans="1:22" s="18" customFormat="1" ht="16.5">
      <c r="A9" s="155" t="s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  <row r="10" spans="1:22" s="18" customFormat="1" ht="16.5">
      <c r="A10" s="155" t="s">
        <v>995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</row>
    <row r="11" spans="1:22" s="18" customFormat="1" ht="35.25" customHeight="1">
      <c r="A11" s="155" t="s">
        <v>1001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</row>
    <row r="12" spans="1:22" s="18" customFormat="1" ht="16.5">
      <c r="A12" s="155" t="s">
        <v>2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</row>
    <row r="13" spans="1:22" s="178" customFormat="1" ht="196.5" customHeight="1">
      <c r="A13" s="99" t="s">
        <v>3</v>
      </c>
      <c r="B13" s="99" t="s">
        <v>4</v>
      </c>
      <c r="C13" s="99" t="s">
        <v>5</v>
      </c>
      <c r="D13" s="99" t="s">
        <v>17</v>
      </c>
      <c r="E13" s="99" t="s">
        <v>1048</v>
      </c>
      <c r="F13" s="99" t="s">
        <v>1049</v>
      </c>
      <c r="G13" s="99"/>
      <c r="H13" s="99" t="s">
        <v>1050</v>
      </c>
      <c r="I13" s="99"/>
      <c r="J13" s="99"/>
      <c r="K13" s="99"/>
      <c r="L13" s="99"/>
      <c r="M13" s="99"/>
      <c r="N13" s="99"/>
      <c r="O13" s="99"/>
      <c r="P13" s="99"/>
      <c r="Q13" s="99"/>
      <c r="R13" s="99" t="s">
        <v>585</v>
      </c>
      <c r="S13" s="99"/>
      <c r="T13" s="99" t="s">
        <v>586</v>
      </c>
      <c r="U13" s="99"/>
      <c r="V13" s="99" t="s">
        <v>18</v>
      </c>
    </row>
    <row r="14" spans="1:22" s="178" customFormat="1" ht="59.25" customHeight="1">
      <c r="A14" s="99"/>
      <c r="B14" s="99"/>
      <c r="C14" s="99"/>
      <c r="D14" s="99"/>
      <c r="E14" s="99"/>
      <c r="F14" s="218" t="s">
        <v>20</v>
      </c>
      <c r="G14" s="218" t="s">
        <v>901</v>
      </c>
      <c r="H14" s="99" t="s">
        <v>575</v>
      </c>
      <c r="I14" s="99"/>
      <c r="J14" s="99" t="s">
        <v>576</v>
      </c>
      <c r="K14" s="99"/>
      <c r="L14" s="99" t="s">
        <v>577</v>
      </c>
      <c r="M14" s="99"/>
      <c r="N14" s="99" t="s">
        <v>578</v>
      </c>
      <c r="O14" s="99"/>
      <c r="P14" s="106" t="s">
        <v>579</v>
      </c>
      <c r="Q14" s="107"/>
      <c r="R14" s="219" t="s">
        <v>20</v>
      </c>
      <c r="S14" s="218" t="s">
        <v>902</v>
      </c>
      <c r="T14" s="99"/>
      <c r="U14" s="99"/>
      <c r="V14" s="99"/>
    </row>
    <row r="15" spans="1:22" s="178" customFormat="1" ht="65.25" customHeight="1">
      <c r="A15" s="99"/>
      <c r="B15" s="99"/>
      <c r="C15" s="99"/>
      <c r="D15" s="99"/>
      <c r="E15" s="99"/>
      <c r="F15" s="218"/>
      <c r="G15" s="218"/>
      <c r="H15" s="88" t="s">
        <v>7</v>
      </c>
      <c r="I15" s="88" t="s">
        <v>8</v>
      </c>
      <c r="J15" s="88" t="s">
        <v>7</v>
      </c>
      <c r="K15" s="88" t="s">
        <v>8</v>
      </c>
      <c r="L15" s="88" t="s">
        <v>7</v>
      </c>
      <c r="M15" s="88" t="s">
        <v>8</v>
      </c>
      <c r="N15" s="88" t="s">
        <v>7</v>
      </c>
      <c r="O15" s="88" t="s">
        <v>8</v>
      </c>
      <c r="P15" s="88" t="s">
        <v>7</v>
      </c>
      <c r="Q15" s="88" t="s">
        <v>8</v>
      </c>
      <c r="R15" s="220"/>
      <c r="S15" s="218"/>
      <c r="T15" s="88" t="s">
        <v>587</v>
      </c>
      <c r="U15" s="88" t="s">
        <v>14</v>
      </c>
      <c r="V15" s="99"/>
    </row>
    <row r="16" spans="1:22" s="221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588</v>
      </c>
      <c r="G16" s="10">
        <v>7</v>
      </c>
      <c r="H16" s="10">
        <v>8</v>
      </c>
      <c r="I16" s="10">
        <v>9</v>
      </c>
      <c r="J16" s="10">
        <v>10</v>
      </c>
      <c r="K16" s="10">
        <v>11</v>
      </c>
      <c r="L16" s="10">
        <v>12</v>
      </c>
      <c r="M16" s="10">
        <v>13</v>
      </c>
      <c r="N16" s="10">
        <v>14</v>
      </c>
      <c r="O16" s="10">
        <v>15</v>
      </c>
      <c r="P16" s="10">
        <v>16</v>
      </c>
      <c r="Q16" s="10">
        <v>17</v>
      </c>
      <c r="R16" s="10">
        <v>18</v>
      </c>
      <c r="S16" s="10">
        <v>19</v>
      </c>
      <c r="T16" s="10">
        <v>20</v>
      </c>
      <c r="U16" s="10">
        <v>21</v>
      </c>
      <c r="V16" s="10">
        <v>22</v>
      </c>
    </row>
    <row r="17" spans="1:23" s="162" customFormat="1" ht="28.5" customHeight="1">
      <c r="A17" s="131" t="s">
        <v>21</v>
      </c>
      <c r="B17" s="131"/>
      <c r="C17" s="131"/>
      <c r="D17" s="89">
        <f>D18+D19+D20+D21+D22+D23</f>
        <v>0.38400000000000001</v>
      </c>
      <c r="E17" s="89">
        <v>0</v>
      </c>
      <c r="F17" s="89">
        <f>F18+F19+F20+F21+F22+F23</f>
        <v>0.38400000000000001</v>
      </c>
      <c r="G17" s="89">
        <f>G18+G19+G20+G21+G22+G23</f>
        <v>2.9580000000000002</v>
      </c>
      <c r="H17" s="89">
        <f>H18+H19+H20+H21+H22+H23</f>
        <v>2.9580000000000002</v>
      </c>
      <c r="I17" s="90">
        <f>I18+I19+I20+I21+I22+I23</f>
        <v>0.24333333333333335</v>
      </c>
      <c r="J17" s="90">
        <f>J18+J19+J20+J21+J22+J23</f>
        <v>0.24333333333333335</v>
      </c>
      <c r="K17" s="90">
        <f>K18+K19+K20+K21+K22+K23</f>
        <v>0.24333333333333335</v>
      </c>
      <c r="L17" s="90">
        <v>0</v>
      </c>
      <c r="M17" s="90">
        <v>0</v>
      </c>
      <c r="N17" s="90">
        <f>N18+N19+N20+N21+N22+N23</f>
        <v>0.71866666666666656</v>
      </c>
      <c r="O17" s="90">
        <v>0</v>
      </c>
      <c r="P17" s="90">
        <f>P18+P19+P20+P21+P22+P23</f>
        <v>1.996</v>
      </c>
      <c r="Q17" s="90">
        <v>0</v>
      </c>
      <c r="R17" s="163" t="s">
        <v>997</v>
      </c>
      <c r="S17" s="90">
        <f>S18+S19+S20+S21+S22+S23</f>
        <v>2.7146666666666666</v>
      </c>
      <c r="T17" s="90">
        <v>0</v>
      </c>
      <c r="U17" s="90">
        <v>0</v>
      </c>
      <c r="V17" s="222" t="s">
        <v>997</v>
      </c>
      <c r="W17" s="223"/>
    </row>
    <row r="18" spans="1:23" s="162" customFormat="1" ht="28.5">
      <c r="A18" s="159" t="s">
        <v>909</v>
      </c>
      <c r="B18" s="160" t="s">
        <v>910</v>
      </c>
      <c r="C18" s="161" t="s">
        <v>911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224" t="s">
        <v>997</v>
      </c>
    </row>
    <row r="19" spans="1:23" s="162" customFormat="1" ht="28.5">
      <c r="A19" s="159" t="s">
        <v>912</v>
      </c>
      <c r="B19" s="160" t="s">
        <v>913</v>
      </c>
      <c r="C19" s="161" t="s">
        <v>911</v>
      </c>
      <c r="D19" s="163">
        <f>D45</f>
        <v>0.317</v>
      </c>
      <c r="E19" s="90">
        <v>0</v>
      </c>
      <c r="F19" s="163">
        <f>F45</f>
        <v>0.317</v>
      </c>
      <c r="G19" s="90">
        <f>G46+G50+G56</f>
        <v>2.4660000000000002</v>
      </c>
      <c r="H19" s="90">
        <f>H46+H50+H56</f>
        <v>2.4660000000000002</v>
      </c>
      <c r="I19" s="90">
        <f>I45</f>
        <v>0.20166666666666669</v>
      </c>
      <c r="J19" s="90">
        <f>J45</f>
        <v>0.20166666666666669</v>
      </c>
      <c r="K19" s="90">
        <f>K45</f>
        <v>0.20166666666666669</v>
      </c>
      <c r="L19" s="90">
        <v>0</v>
      </c>
      <c r="M19" s="90">
        <v>0</v>
      </c>
      <c r="N19" s="90">
        <f>N45</f>
        <v>0.26833333333333331</v>
      </c>
      <c r="O19" s="90">
        <v>0</v>
      </c>
      <c r="P19" s="90">
        <f>P45</f>
        <v>1.996</v>
      </c>
      <c r="Q19" s="90">
        <v>0</v>
      </c>
      <c r="R19" s="163" t="s">
        <v>997</v>
      </c>
      <c r="S19" s="90">
        <f>S45</f>
        <v>2.2643333333333331</v>
      </c>
      <c r="T19" s="90">
        <v>0</v>
      </c>
      <c r="U19" s="90">
        <v>0</v>
      </c>
      <c r="V19" s="222" t="s">
        <v>997</v>
      </c>
    </row>
    <row r="20" spans="1:23" s="162" customFormat="1" ht="71.25">
      <c r="A20" s="159" t="s">
        <v>914</v>
      </c>
      <c r="B20" s="160" t="s">
        <v>915</v>
      </c>
      <c r="C20" s="161" t="s">
        <v>911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 t="s">
        <v>997</v>
      </c>
    </row>
    <row r="21" spans="1:23" s="162" customFormat="1" ht="42.75">
      <c r="A21" s="159" t="s">
        <v>916</v>
      </c>
      <c r="B21" s="160" t="s">
        <v>917</v>
      </c>
      <c r="C21" s="161" t="s">
        <v>911</v>
      </c>
      <c r="D21" s="163">
        <f>D70</f>
        <v>6.7000000000000004E-2</v>
      </c>
      <c r="E21" s="90">
        <v>0</v>
      </c>
      <c r="F21" s="163">
        <f>F70</f>
        <v>6.7000000000000004E-2</v>
      </c>
      <c r="G21" s="90">
        <f>G70</f>
        <v>0.49199999999999999</v>
      </c>
      <c r="H21" s="90">
        <f>H70</f>
        <v>0.49199999999999999</v>
      </c>
      <c r="I21" s="90">
        <f>I70</f>
        <v>4.1666666666666671E-2</v>
      </c>
      <c r="J21" s="90">
        <f>J70</f>
        <v>4.1666666666666671E-2</v>
      </c>
      <c r="K21" s="90">
        <f>K70</f>
        <v>4.1666666666666671E-2</v>
      </c>
      <c r="L21" s="90">
        <v>0</v>
      </c>
      <c r="M21" s="90">
        <v>0</v>
      </c>
      <c r="N21" s="90">
        <f>N70</f>
        <v>0.45033333333333331</v>
      </c>
      <c r="O21" s="90">
        <v>0</v>
      </c>
      <c r="P21" s="90">
        <v>0</v>
      </c>
      <c r="Q21" s="90">
        <v>0</v>
      </c>
      <c r="R21" s="163" t="s">
        <v>997</v>
      </c>
      <c r="S21" s="90">
        <f>S70</f>
        <v>0.45033333333333331</v>
      </c>
      <c r="T21" s="90">
        <v>0</v>
      </c>
      <c r="U21" s="90">
        <v>0</v>
      </c>
      <c r="V21" s="163" t="s">
        <v>997</v>
      </c>
    </row>
    <row r="22" spans="1:23" s="162" customFormat="1" ht="42.75">
      <c r="A22" s="159" t="s">
        <v>918</v>
      </c>
      <c r="B22" s="160" t="s">
        <v>919</v>
      </c>
      <c r="C22" s="161" t="s">
        <v>911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 t="s">
        <v>997</v>
      </c>
    </row>
    <row r="23" spans="1:23" s="162" customFormat="1" ht="28.5">
      <c r="A23" s="159" t="s">
        <v>920</v>
      </c>
      <c r="B23" s="160" t="s">
        <v>921</v>
      </c>
      <c r="C23" s="161" t="s">
        <v>911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 t="s">
        <v>997</v>
      </c>
    </row>
    <row r="24" spans="1:23" s="162" customFormat="1">
      <c r="A24" s="163" t="s">
        <v>922</v>
      </c>
      <c r="B24" s="164" t="s">
        <v>923</v>
      </c>
      <c r="C24" s="165" t="s">
        <v>911</v>
      </c>
      <c r="D24" s="163">
        <f>D45+D70</f>
        <v>0.38400000000000001</v>
      </c>
      <c r="E24" s="90">
        <v>0</v>
      </c>
      <c r="F24" s="163">
        <f>F45+F70</f>
        <v>0.38400000000000001</v>
      </c>
      <c r="G24" s="90">
        <f>G45+G70</f>
        <v>2.9580000000000002</v>
      </c>
      <c r="H24" s="90">
        <f>H45+H70</f>
        <v>2.9580000000000002</v>
      </c>
      <c r="I24" s="90">
        <f>I45+I70</f>
        <v>0.24333333333333335</v>
      </c>
      <c r="J24" s="90">
        <f>J45+J70</f>
        <v>0.24333333333333335</v>
      </c>
      <c r="K24" s="90">
        <f>K45+K70</f>
        <v>0.24333333333333335</v>
      </c>
      <c r="L24" s="90">
        <v>0</v>
      </c>
      <c r="M24" s="90">
        <v>0</v>
      </c>
      <c r="N24" s="90">
        <f>N45+N70</f>
        <v>0.71866666666666656</v>
      </c>
      <c r="O24" s="90">
        <v>0</v>
      </c>
      <c r="P24" s="90">
        <f>P45</f>
        <v>1.996</v>
      </c>
      <c r="Q24" s="90">
        <v>0</v>
      </c>
      <c r="R24" s="163" t="s">
        <v>997</v>
      </c>
      <c r="S24" s="90">
        <f>G24-J24</f>
        <v>2.714666666666667</v>
      </c>
      <c r="T24" s="90">
        <v>0</v>
      </c>
      <c r="U24" s="90">
        <v>0</v>
      </c>
      <c r="V24" s="163" t="s">
        <v>997</v>
      </c>
    </row>
    <row r="25" spans="1:23" s="162" customFormat="1" ht="28.5">
      <c r="A25" s="166" t="s">
        <v>85</v>
      </c>
      <c r="B25" s="167" t="s">
        <v>924</v>
      </c>
      <c r="C25" s="168" t="s">
        <v>911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 t="s">
        <v>997</v>
      </c>
    </row>
    <row r="26" spans="1:23" s="162" customFormat="1" ht="42.75">
      <c r="A26" s="166" t="s">
        <v>468</v>
      </c>
      <c r="B26" s="167" t="s">
        <v>925</v>
      </c>
      <c r="C26" s="168" t="s">
        <v>911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0" t="s">
        <v>997</v>
      </c>
    </row>
    <row r="27" spans="1:23" s="162" customFormat="1" ht="85.5">
      <c r="A27" s="169" t="s">
        <v>470</v>
      </c>
      <c r="B27" s="170" t="s">
        <v>926</v>
      </c>
      <c r="C27" s="171" t="s">
        <v>911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  <c r="T27" s="90">
        <v>0</v>
      </c>
      <c r="U27" s="90">
        <v>0</v>
      </c>
      <c r="V27" s="90" t="s">
        <v>997</v>
      </c>
    </row>
    <row r="28" spans="1:23" s="162" customFormat="1" ht="85.5">
      <c r="A28" s="169" t="s">
        <v>475</v>
      </c>
      <c r="B28" s="170" t="s">
        <v>927</v>
      </c>
      <c r="C28" s="171" t="s">
        <v>911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 t="s">
        <v>997</v>
      </c>
    </row>
    <row r="29" spans="1:23" s="162" customFormat="1" ht="57">
      <c r="A29" s="166" t="s">
        <v>477</v>
      </c>
      <c r="B29" s="167" t="s">
        <v>928</v>
      </c>
      <c r="C29" s="168" t="s">
        <v>911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 t="s">
        <v>997</v>
      </c>
    </row>
    <row r="30" spans="1:23" s="162" customFormat="1" ht="42.75">
      <c r="A30" s="166" t="s">
        <v>88</v>
      </c>
      <c r="B30" s="167" t="s">
        <v>929</v>
      </c>
      <c r="C30" s="168" t="s">
        <v>911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 t="s">
        <v>997</v>
      </c>
    </row>
    <row r="31" spans="1:23" s="162" customFormat="1" ht="71.25">
      <c r="A31" s="166" t="s">
        <v>498</v>
      </c>
      <c r="B31" s="167" t="s">
        <v>930</v>
      </c>
      <c r="C31" s="168" t="s">
        <v>911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 t="s">
        <v>997</v>
      </c>
    </row>
    <row r="32" spans="1:23" s="162" customFormat="1" ht="42.75">
      <c r="A32" s="166" t="s">
        <v>499</v>
      </c>
      <c r="B32" s="167" t="s">
        <v>931</v>
      </c>
      <c r="C32" s="168" t="s">
        <v>911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 t="s">
        <v>997</v>
      </c>
    </row>
    <row r="33" spans="1:22" s="162" customFormat="1" ht="57">
      <c r="A33" s="166" t="s">
        <v>90</v>
      </c>
      <c r="B33" s="167" t="s">
        <v>932</v>
      </c>
      <c r="C33" s="168" t="s">
        <v>911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 t="s">
        <v>997</v>
      </c>
    </row>
    <row r="34" spans="1:22" s="162" customFormat="1" ht="42.75">
      <c r="A34" s="166" t="s">
        <v>933</v>
      </c>
      <c r="B34" s="167" t="s">
        <v>934</v>
      </c>
      <c r="C34" s="168" t="s">
        <v>911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 t="s">
        <v>997</v>
      </c>
    </row>
    <row r="35" spans="1:22" s="162" customFormat="1" ht="128.25">
      <c r="A35" s="166" t="s">
        <v>933</v>
      </c>
      <c r="B35" s="167" t="s">
        <v>935</v>
      </c>
      <c r="C35" s="168" t="s">
        <v>911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 t="s">
        <v>997</v>
      </c>
    </row>
    <row r="36" spans="1:22" s="162" customFormat="1" ht="114">
      <c r="A36" s="166" t="s">
        <v>933</v>
      </c>
      <c r="B36" s="167" t="s">
        <v>936</v>
      </c>
      <c r="C36" s="168" t="s">
        <v>911</v>
      </c>
      <c r="D36" s="90">
        <v>0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 t="s">
        <v>997</v>
      </c>
    </row>
    <row r="37" spans="1:22" s="162" customFormat="1" ht="114">
      <c r="A37" s="166" t="s">
        <v>933</v>
      </c>
      <c r="B37" s="167" t="s">
        <v>937</v>
      </c>
      <c r="C37" s="168" t="s">
        <v>911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 t="s">
        <v>997</v>
      </c>
    </row>
    <row r="38" spans="1:22" s="162" customFormat="1" ht="42.75">
      <c r="A38" s="166" t="s">
        <v>938</v>
      </c>
      <c r="B38" s="167" t="s">
        <v>934</v>
      </c>
      <c r="C38" s="168" t="s">
        <v>911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 t="s">
        <v>997</v>
      </c>
    </row>
    <row r="39" spans="1:22" s="162" customFormat="1" ht="128.25">
      <c r="A39" s="166" t="s">
        <v>938</v>
      </c>
      <c r="B39" s="167" t="s">
        <v>935</v>
      </c>
      <c r="C39" s="168" t="s">
        <v>911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 t="s">
        <v>997</v>
      </c>
    </row>
    <row r="40" spans="1:22" s="162" customFormat="1" ht="114">
      <c r="A40" s="166" t="s">
        <v>938</v>
      </c>
      <c r="B40" s="167" t="s">
        <v>936</v>
      </c>
      <c r="C40" s="168" t="s">
        <v>911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0" t="s">
        <v>997</v>
      </c>
    </row>
    <row r="41" spans="1:22" s="162" customFormat="1" ht="114">
      <c r="A41" s="166" t="s">
        <v>938</v>
      </c>
      <c r="B41" s="167" t="s">
        <v>939</v>
      </c>
      <c r="C41" s="168" t="s">
        <v>911</v>
      </c>
      <c r="D41" s="90">
        <v>0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 t="s">
        <v>997</v>
      </c>
    </row>
    <row r="42" spans="1:22" s="162" customFormat="1" ht="99.75">
      <c r="A42" s="166" t="s">
        <v>940</v>
      </c>
      <c r="B42" s="167" t="s">
        <v>941</v>
      </c>
      <c r="C42" s="168" t="s">
        <v>911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0" t="s">
        <v>997</v>
      </c>
    </row>
    <row r="43" spans="1:22" s="162" customFormat="1" ht="85.5">
      <c r="A43" s="166" t="s">
        <v>942</v>
      </c>
      <c r="B43" s="167" t="s">
        <v>943</v>
      </c>
      <c r="C43" s="168" t="s">
        <v>911</v>
      </c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0" t="s">
        <v>997</v>
      </c>
    </row>
    <row r="44" spans="1:22" s="162" customFormat="1" ht="85.5">
      <c r="A44" s="166" t="s">
        <v>944</v>
      </c>
      <c r="B44" s="167" t="s">
        <v>945</v>
      </c>
      <c r="C44" s="168" t="s">
        <v>911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 t="s">
        <v>997</v>
      </c>
    </row>
    <row r="45" spans="1:22" s="162" customFormat="1" ht="42.75">
      <c r="A45" s="166" t="s">
        <v>92</v>
      </c>
      <c r="B45" s="167" t="s">
        <v>946</v>
      </c>
      <c r="C45" s="168" t="s">
        <v>911</v>
      </c>
      <c r="D45" s="163">
        <f>D46+D50+D54</f>
        <v>0.317</v>
      </c>
      <c r="E45" s="90">
        <v>0</v>
      </c>
      <c r="F45" s="163">
        <f>F46+F50+F54</f>
        <v>0.317</v>
      </c>
      <c r="G45" s="90">
        <f>G46+G50+G54</f>
        <v>2.4660000000000002</v>
      </c>
      <c r="H45" s="90">
        <f>H46+H50+H54</f>
        <v>2.4660000000000002</v>
      </c>
      <c r="I45" s="90">
        <f>I46+I50+I54</f>
        <v>0.20166666666666669</v>
      </c>
      <c r="J45" s="90">
        <f>J46+J50+J54</f>
        <v>0.20166666666666669</v>
      </c>
      <c r="K45" s="90">
        <f>K46+K50+K54</f>
        <v>0.20166666666666669</v>
      </c>
      <c r="L45" s="90">
        <v>0</v>
      </c>
      <c r="M45" s="90">
        <v>0</v>
      </c>
      <c r="N45" s="90">
        <f>N46</f>
        <v>0.26833333333333331</v>
      </c>
      <c r="O45" s="90">
        <v>0</v>
      </c>
      <c r="P45" s="90">
        <f>P50+P56</f>
        <v>1.996</v>
      </c>
      <c r="Q45" s="90">
        <v>0</v>
      </c>
      <c r="R45" s="163" t="s">
        <v>997</v>
      </c>
      <c r="S45" s="90">
        <f>S46+S50+S54</f>
        <v>2.2643333333333331</v>
      </c>
      <c r="T45" s="90">
        <v>0</v>
      </c>
      <c r="U45" s="90">
        <v>0</v>
      </c>
      <c r="V45" s="163" t="s">
        <v>997</v>
      </c>
    </row>
    <row r="46" spans="1:22" s="162" customFormat="1" ht="71.25">
      <c r="A46" s="166" t="s">
        <v>503</v>
      </c>
      <c r="B46" s="167" t="s">
        <v>947</v>
      </c>
      <c r="C46" s="168" t="s">
        <v>911</v>
      </c>
      <c r="D46" s="163">
        <f>D47</f>
        <v>4.2000000000000003E-2</v>
      </c>
      <c r="E46" s="90">
        <v>0</v>
      </c>
      <c r="F46" s="163">
        <f>F47</f>
        <v>4.2000000000000003E-2</v>
      </c>
      <c r="G46" s="90">
        <f>G47</f>
        <v>0.35</v>
      </c>
      <c r="H46" s="90">
        <f>H47</f>
        <v>0.35</v>
      </c>
      <c r="I46" s="90">
        <f>I47</f>
        <v>8.1666666666666679E-2</v>
      </c>
      <c r="J46" s="90">
        <f>J47</f>
        <v>8.1666666666666679E-2</v>
      </c>
      <c r="K46" s="90">
        <f>K47</f>
        <v>8.1666666666666679E-2</v>
      </c>
      <c r="L46" s="90">
        <v>0</v>
      </c>
      <c r="M46" s="90">
        <v>0</v>
      </c>
      <c r="N46" s="90">
        <f>N47</f>
        <v>0.26833333333333331</v>
      </c>
      <c r="O46" s="90">
        <v>0</v>
      </c>
      <c r="P46" s="90">
        <v>0</v>
      </c>
      <c r="Q46" s="90">
        <v>0</v>
      </c>
      <c r="R46" s="163" t="s">
        <v>997</v>
      </c>
      <c r="S46" s="90">
        <f>S47</f>
        <v>0.26833333333333331</v>
      </c>
      <c r="T46" s="90">
        <v>0</v>
      </c>
      <c r="U46" s="90">
        <v>0</v>
      </c>
      <c r="V46" s="163" t="s">
        <v>997</v>
      </c>
    </row>
    <row r="47" spans="1:22" s="162" customFormat="1" ht="42.75">
      <c r="A47" s="166" t="s">
        <v>505</v>
      </c>
      <c r="B47" s="167" t="s">
        <v>948</v>
      </c>
      <c r="C47" s="168" t="s">
        <v>911</v>
      </c>
      <c r="D47" s="163">
        <f>D48</f>
        <v>4.2000000000000003E-2</v>
      </c>
      <c r="E47" s="90">
        <v>0</v>
      </c>
      <c r="F47" s="163">
        <f>F48</f>
        <v>4.2000000000000003E-2</v>
      </c>
      <c r="G47" s="90">
        <f>G48</f>
        <v>0.35</v>
      </c>
      <c r="H47" s="90">
        <f>H48</f>
        <v>0.35</v>
      </c>
      <c r="I47" s="90">
        <f>I48</f>
        <v>8.1666666666666679E-2</v>
      </c>
      <c r="J47" s="90">
        <f>J48</f>
        <v>8.1666666666666679E-2</v>
      </c>
      <c r="K47" s="90">
        <f>K48</f>
        <v>8.1666666666666679E-2</v>
      </c>
      <c r="L47" s="90">
        <v>0</v>
      </c>
      <c r="M47" s="90">
        <v>0</v>
      </c>
      <c r="N47" s="90">
        <f>N48</f>
        <v>0.26833333333333331</v>
      </c>
      <c r="O47" s="90">
        <v>0</v>
      </c>
      <c r="P47" s="90">
        <v>0</v>
      </c>
      <c r="Q47" s="90">
        <v>0</v>
      </c>
      <c r="R47" s="163" t="s">
        <v>997</v>
      </c>
      <c r="S47" s="90">
        <f>S48</f>
        <v>0.26833333333333331</v>
      </c>
      <c r="T47" s="90">
        <v>0</v>
      </c>
      <c r="U47" s="90">
        <v>0</v>
      </c>
      <c r="V47" s="163" t="s">
        <v>997</v>
      </c>
    </row>
    <row r="48" spans="1:22" ht="75">
      <c r="A48" s="172" t="s">
        <v>505</v>
      </c>
      <c r="B48" s="173" t="s">
        <v>986</v>
      </c>
      <c r="C48" s="174" t="s">
        <v>987</v>
      </c>
      <c r="D48" s="34">
        <v>4.2000000000000003E-2</v>
      </c>
      <c r="E48" s="91">
        <v>0</v>
      </c>
      <c r="F48" s="34">
        <v>4.2000000000000003E-2</v>
      </c>
      <c r="G48" s="91">
        <v>0.35</v>
      </c>
      <c r="H48" s="91">
        <v>0.35</v>
      </c>
      <c r="I48" s="91">
        <f>0.098/1.2</f>
        <v>8.1666666666666679E-2</v>
      </c>
      <c r="J48" s="91">
        <f>0.098/1.2</f>
        <v>8.1666666666666679E-2</v>
      </c>
      <c r="K48" s="91">
        <f>0.098/1.2</f>
        <v>8.1666666666666679E-2</v>
      </c>
      <c r="L48" s="91">
        <v>0</v>
      </c>
      <c r="M48" s="91">
        <v>0</v>
      </c>
      <c r="N48" s="91">
        <f>G48-I48</f>
        <v>0.26833333333333331</v>
      </c>
      <c r="O48" s="91">
        <v>0</v>
      </c>
      <c r="P48" s="91">
        <v>0</v>
      </c>
      <c r="Q48" s="91">
        <v>0</v>
      </c>
      <c r="R48" s="34" t="s">
        <v>997</v>
      </c>
      <c r="S48" s="91">
        <f>G48-J48</f>
        <v>0.26833333333333331</v>
      </c>
      <c r="T48" s="90">
        <v>0</v>
      </c>
      <c r="U48" s="90">
        <v>0</v>
      </c>
      <c r="V48" s="34" t="s">
        <v>997</v>
      </c>
    </row>
    <row r="49" spans="1:22" s="162" customFormat="1" ht="71.25">
      <c r="A49" s="166" t="s">
        <v>510</v>
      </c>
      <c r="B49" s="167" t="s">
        <v>949</v>
      </c>
      <c r="C49" s="168" t="s">
        <v>911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0" t="s">
        <v>997</v>
      </c>
    </row>
    <row r="50" spans="1:22" s="162" customFormat="1" ht="42.75">
      <c r="A50" s="166" t="s">
        <v>518</v>
      </c>
      <c r="B50" s="167" t="s">
        <v>950</v>
      </c>
      <c r="C50" s="168" t="s">
        <v>911</v>
      </c>
      <c r="D50" s="163">
        <f>D51</f>
        <v>0.23300000000000001</v>
      </c>
      <c r="E50" s="90">
        <v>0</v>
      </c>
      <c r="F50" s="163">
        <f>F51</f>
        <v>0.23300000000000001</v>
      </c>
      <c r="G50" s="90">
        <f>G51</f>
        <v>1.7829999999999999</v>
      </c>
      <c r="H50" s="90">
        <f>H51</f>
        <v>1.7829999999999999</v>
      </c>
      <c r="I50" s="90">
        <f>I51</f>
        <v>7.9166666666666677E-2</v>
      </c>
      <c r="J50" s="90">
        <f>J51</f>
        <v>7.9166666666666677E-2</v>
      </c>
      <c r="K50" s="90">
        <f>K51</f>
        <v>7.9166666666666677E-2</v>
      </c>
      <c r="L50" s="90">
        <v>0</v>
      </c>
      <c r="M50" s="90">
        <v>0</v>
      </c>
      <c r="N50" s="90">
        <v>0</v>
      </c>
      <c r="O50" s="90">
        <v>0</v>
      </c>
      <c r="P50" s="90">
        <f>P51</f>
        <v>1.7038333333333333</v>
      </c>
      <c r="Q50" s="90">
        <v>0</v>
      </c>
      <c r="R50" s="163" t="s">
        <v>997</v>
      </c>
      <c r="S50" s="90">
        <f>S51</f>
        <v>1.7038333333333333</v>
      </c>
      <c r="T50" s="90">
        <v>0</v>
      </c>
      <c r="U50" s="90">
        <v>0</v>
      </c>
      <c r="V50" s="163" t="s">
        <v>997</v>
      </c>
    </row>
    <row r="51" spans="1:22" s="162" customFormat="1" ht="28.5">
      <c r="A51" s="166" t="s">
        <v>951</v>
      </c>
      <c r="B51" s="167" t="s">
        <v>952</v>
      </c>
      <c r="C51" s="168" t="s">
        <v>911</v>
      </c>
      <c r="D51" s="163">
        <f>D52</f>
        <v>0.23300000000000001</v>
      </c>
      <c r="E51" s="90">
        <v>0</v>
      </c>
      <c r="F51" s="163">
        <f>F52</f>
        <v>0.23300000000000001</v>
      </c>
      <c r="G51" s="90">
        <f>G52</f>
        <v>1.7829999999999999</v>
      </c>
      <c r="H51" s="90">
        <f>H52</f>
        <v>1.7829999999999999</v>
      </c>
      <c r="I51" s="90">
        <f>I52</f>
        <v>7.9166666666666677E-2</v>
      </c>
      <c r="J51" s="90">
        <f>J52</f>
        <v>7.9166666666666677E-2</v>
      </c>
      <c r="K51" s="90">
        <f>K52</f>
        <v>7.9166666666666677E-2</v>
      </c>
      <c r="L51" s="90">
        <v>0</v>
      </c>
      <c r="M51" s="90">
        <v>0</v>
      </c>
      <c r="N51" s="90">
        <v>0</v>
      </c>
      <c r="O51" s="90">
        <v>0</v>
      </c>
      <c r="P51" s="90">
        <f>P52</f>
        <v>1.7038333333333333</v>
      </c>
      <c r="Q51" s="90">
        <v>0</v>
      </c>
      <c r="R51" s="163" t="s">
        <v>997</v>
      </c>
      <c r="S51" s="90">
        <f>S52</f>
        <v>1.7038333333333333</v>
      </c>
      <c r="T51" s="90">
        <v>0</v>
      </c>
      <c r="U51" s="90">
        <v>0</v>
      </c>
      <c r="V51" s="163" t="s">
        <v>997</v>
      </c>
    </row>
    <row r="52" spans="1:22" ht="60">
      <c r="A52" s="176" t="s">
        <v>951</v>
      </c>
      <c r="B52" s="173" t="s">
        <v>988</v>
      </c>
      <c r="C52" s="177" t="s">
        <v>989</v>
      </c>
      <c r="D52" s="34">
        <v>0.23300000000000001</v>
      </c>
      <c r="E52" s="91">
        <v>0</v>
      </c>
      <c r="F52" s="34">
        <v>0.23300000000000001</v>
      </c>
      <c r="G52" s="91">
        <v>1.7829999999999999</v>
      </c>
      <c r="H52" s="91">
        <v>1.7829999999999999</v>
      </c>
      <c r="I52" s="91">
        <f>0.095/1.2</f>
        <v>7.9166666666666677E-2</v>
      </c>
      <c r="J52" s="91">
        <f>0.095/1.2</f>
        <v>7.9166666666666677E-2</v>
      </c>
      <c r="K52" s="91">
        <f>0.095/1.2</f>
        <v>7.9166666666666677E-2</v>
      </c>
      <c r="L52" s="91">
        <v>0</v>
      </c>
      <c r="M52" s="91">
        <v>0</v>
      </c>
      <c r="N52" s="91">
        <v>0</v>
      </c>
      <c r="O52" s="91">
        <v>0</v>
      </c>
      <c r="P52" s="91">
        <f>G52-J52</f>
        <v>1.7038333333333333</v>
      </c>
      <c r="Q52" s="91">
        <v>0</v>
      </c>
      <c r="R52" s="34" t="s">
        <v>997</v>
      </c>
      <c r="S52" s="91">
        <f>G52-J52</f>
        <v>1.7038333333333333</v>
      </c>
      <c r="T52" s="90">
        <v>0</v>
      </c>
      <c r="U52" s="90">
        <v>0</v>
      </c>
      <c r="V52" s="34" t="s">
        <v>997</v>
      </c>
    </row>
    <row r="53" spans="1:22" s="162" customFormat="1" ht="42.75">
      <c r="A53" s="166" t="s">
        <v>953</v>
      </c>
      <c r="B53" s="167" t="s">
        <v>954</v>
      </c>
      <c r="C53" s="168" t="s">
        <v>911</v>
      </c>
      <c r="D53" s="90">
        <v>0</v>
      </c>
      <c r="E53" s="90">
        <v>0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90">
        <v>0</v>
      </c>
      <c r="S53" s="90">
        <v>0</v>
      </c>
      <c r="T53" s="90">
        <v>0</v>
      </c>
      <c r="U53" s="90">
        <v>0</v>
      </c>
      <c r="V53" s="90" t="s">
        <v>997</v>
      </c>
    </row>
    <row r="54" spans="1:22" s="162" customFormat="1" ht="42.75">
      <c r="A54" s="166" t="s">
        <v>520</v>
      </c>
      <c r="B54" s="167" t="s">
        <v>955</v>
      </c>
      <c r="C54" s="168" t="s">
        <v>911</v>
      </c>
      <c r="D54" s="163">
        <f>D56</f>
        <v>4.2000000000000003E-2</v>
      </c>
      <c r="E54" s="90">
        <v>0</v>
      </c>
      <c r="F54" s="163">
        <f>F56</f>
        <v>4.2000000000000003E-2</v>
      </c>
      <c r="G54" s="90">
        <f>G56</f>
        <v>0.33300000000000002</v>
      </c>
      <c r="H54" s="90">
        <f>H56</f>
        <v>0.33300000000000002</v>
      </c>
      <c r="I54" s="90">
        <f>I56</f>
        <v>4.083333333333334E-2</v>
      </c>
      <c r="J54" s="90">
        <f>J56</f>
        <v>4.083333333333334E-2</v>
      </c>
      <c r="K54" s="90">
        <f>K56</f>
        <v>4.083333333333334E-2</v>
      </c>
      <c r="L54" s="90">
        <v>0</v>
      </c>
      <c r="M54" s="90">
        <v>0</v>
      </c>
      <c r="N54" s="90">
        <v>0</v>
      </c>
      <c r="O54" s="90">
        <v>0</v>
      </c>
      <c r="P54" s="90">
        <f>P56</f>
        <v>0.29216666666666669</v>
      </c>
      <c r="Q54" s="90">
        <v>0</v>
      </c>
      <c r="R54" s="163" t="s">
        <v>997</v>
      </c>
      <c r="S54" s="90">
        <f>S56</f>
        <v>0.29216666666666669</v>
      </c>
      <c r="T54" s="90">
        <v>0</v>
      </c>
      <c r="U54" s="90">
        <v>0</v>
      </c>
      <c r="V54" s="163" t="s">
        <v>997</v>
      </c>
    </row>
    <row r="55" spans="1:22" s="162" customFormat="1" ht="42.75">
      <c r="A55" s="166" t="s">
        <v>522</v>
      </c>
      <c r="B55" s="167" t="s">
        <v>956</v>
      </c>
      <c r="C55" s="168" t="s">
        <v>911</v>
      </c>
      <c r="D55" s="90">
        <v>0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90">
        <v>0</v>
      </c>
      <c r="V55" s="90" t="s">
        <v>997</v>
      </c>
    </row>
    <row r="56" spans="1:22" s="162" customFormat="1" ht="42.75">
      <c r="A56" s="166" t="s">
        <v>526</v>
      </c>
      <c r="B56" s="167" t="s">
        <v>957</v>
      </c>
      <c r="C56" s="168" t="s">
        <v>911</v>
      </c>
      <c r="D56" s="163">
        <f>D57</f>
        <v>4.2000000000000003E-2</v>
      </c>
      <c r="E56" s="90">
        <v>0</v>
      </c>
      <c r="F56" s="163">
        <f>F57</f>
        <v>4.2000000000000003E-2</v>
      </c>
      <c r="G56" s="90">
        <f>G57</f>
        <v>0.33300000000000002</v>
      </c>
      <c r="H56" s="90">
        <f>H57</f>
        <v>0.33300000000000002</v>
      </c>
      <c r="I56" s="90">
        <f>I57</f>
        <v>4.083333333333334E-2</v>
      </c>
      <c r="J56" s="90">
        <f>J57</f>
        <v>4.083333333333334E-2</v>
      </c>
      <c r="K56" s="90">
        <f>K57</f>
        <v>4.083333333333334E-2</v>
      </c>
      <c r="L56" s="90">
        <v>0</v>
      </c>
      <c r="M56" s="90">
        <v>0</v>
      </c>
      <c r="N56" s="90">
        <v>0</v>
      </c>
      <c r="O56" s="90">
        <v>0</v>
      </c>
      <c r="P56" s="90">
        <f>P57</f>
        <v>0.29216666666666669</v>
      </c>
      <c r="Q56" s="90">
        <v>0</v>
      </c>
      <c r="R56" s="163" t="s">
        <v>997</v>
      </c>
      <c r="S56" s="90">
        <f>S57</f>
        <v>0.29216666666666669</v>
      </c>
      <c r="T56" s="90">
        <v>0</v>
      </c>
      <c r="U56" s="90">
        <v>0</v>
      </c>
      <c r="V56" s="163" t="s">
        <v>997</v>
      </c>
    </row>
    <row r="57" spans="1:22">
      <c r="A57" s="176" t="s">
        <v>526</v>
      </c>
      <c r="B57" s="173" t="s">
        <v>990</v>
      </c>
      <c r="C57" s="174" t="s">
        <v>991</v>
      </c>
      <c r="D57" s="34">
        <v>4.2000000000000003E-2</v>
      </c>
      <c r="E57" s="91">
        <v>0</v>
      </c>
      <c r="F57" s="34">
        <v>4.2000000000000003E-2</v>
      </c>
      <c r="G57" s="91">
        <v>0.33300000000000002</v>
      </c>
      <c r="H57" s="91">
        <v>0.33300000000000002</v>
      </c>
      <c r="I57" s="91">
        <f>0.049/1.2</f>
        <v>4.083333333333334E-2</v>
      </c>
      <c r="J57" s="91">
        <f>0.049/1.2</f>
        <v>4.083333333333334E-2</v>
      </c>
      <c r="K57" s="91">
        <f>0.049/1.2</f>
        <v>4.083333333333334E-2</v>
      </c>
      <c r="L57" s="91">
        <v>0</v>
      </c>
      <c r="M57" s="91">
        <v>0</v>
      </c>
      <c r="N57" s="91">
        <v>0</v>
      </c>
      <c r="O57" s="91">
        <v>0</v>
      </c>
      <c r="P57" s="91">
        <f>G57-J57</f>
        <v>0.29216666666666669</v>
      </c>
      <c r="Q57" s="91">
        <v>0</v>
      </c>
      <c r="R57" s="34" t="s">
        <v>997</v>
      </c>
      <c r="S57" s="91">
        <f>G57-J57</f>
        <v>0.29216666666666669</v>
      </c>
      <c r="T57" s="90">
        <v>0</v>
      </c>
      <c r="U57" s="90">
        <v>0</v>
      </c>
      <c r="V57" s="34" t="s">
        <v>997</v>
      </c>
    </row>
    <row r="58" spans="1:22" s="162" customFormat="1" ht="42.75">
      <c r="A58" s="166" t="s">
        <v>527</v>
      </c>
      <c r="B58" s="167" t="s">
        <v>958</v>
      </c>
      <c r="C58" s="168" t="s">
        <v>911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 t="s">
        <v>997</v>
      </c>
    </row>
    <row r="59" spans="1:22" s="162" customFormat="1" ht="42.75">
      <c r="A59" s="166" t="s">
        <v>528</v>
      </c>
      <c r="B59" s="167" t="s">
        <v>959</v>
      </c>
      <c r="C59" s="168" t="s">
        <v>911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 t="s">
        <v>997</v>
      </c>
    </row>
    <row r="60" spans="1:22" s="162" customFormat="1" ht="57">
      <c r="A60" s="166" t="s">
        <v>529</v>
      </c>
      <c r="B60" s="167" t="s">
        <v>960</v>
      </c>
      <c r="C60" s="168" t="s">
        <v>911</v>
      </c>
      <c r="D60" s="90">
        <v>0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90">
        <v>0</v>
      </c>
      <c r="Q60" s="90">
        <v>0</v>
      </c>
      <c r="R60" s="90">
        <v>0</v>
      </c>
      <c r="S60" s="90">
        <v>0</v>
      </c>
      <c r="T60" s="90">
        <v>0</v>
      </c>
      <c r="U60" s="90">
        <v>0</v>
      </c>
      <c r="V60" s="90" t="s">
        <v>997</v>
      </c>
    </row>
    <row r="61" spans="1:22" s="162" customFormat="1" ht="57">
      <c r="A61" s="166" t="s">
        <v>530</v>
      </c>
      <c r="B61" s="167" t="s">
        <v>961</v>
      </c>
      <c r="C61" s="168" t="s">
        <v>911</v>
      </c>
      <c r="D61" s="90">
        <v>0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0" t="s">
        <v>997</v>
      </c>
    </row>
    <row r="62" spans="1:22" s="162" customFormat="1" ht="57">
      <c r="A62" s="166" t="s">
        <v>531</v>
      </c>
      <c r="B62" s="167" t="s">
        <v>962</v>
      </c>
      <c r="C62" s="168" t="s">
        <v>911</v>
      </c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  <c r="U62" s="90">
        <v>0</v>
      </c>
      <c r="V62" s="90" t="s">
        <v>997</v>
      </c>
    </row>
    <row r="63" spans="1:22" s="162" customFormat="1" ht="57">
      <c r="A63" s="166" t="s">
        <v>963</v>
      </c>
      <c r="B63" s="167" t="s">
        <v>964</v>
      </c>
      <c r="C63" s="168" t="s">
        <v>911</v>
      </c>
      <c r="D63" s="90">
        <v>0</v>
      </c>
      <c r="E63" s="90">
        <v>0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  <c r="T63" s="90">
        <v>0</v>
      </c>
      <c r="U63" s="90">
        <v>0</v>
      </c>
      <c r="V63" s="90" t="s">
        <v>997</v>
      </c>
    </row>
    <row r="64" spans="1:22" s="162" customFormat="1" ht="57">
      <c r="A64" s="166" t="s">
        <v>965</v>
      </c>
      <c r="B64" s="167" t="s">
        <v>966</v>
      </c>
      <c r="C64" s="168" t="s">
        <v>911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  <c r="T64" s="90">
        <v>0</v>
      </c>
      <c r="U64" s="90">
        <v>0</v>
      </c>
      <c r="V64" s="90" t="s">
        <v>997</v>
      </c>
    </row>
    <row r="65" spans="1:22" s="162" customFormat="1" ht="42.75">
      <c r="A65" s="166" t="s">
        <v>967</v>
      </c>
      <c r="B65" s="167" t="s">
        <v>968</v>
      </c>
      <c r="C65" s="168" t="s">
        <v>911</v>
      </c>
      <c r="D65" s="90">
        <v>0</v>
      </c>
      <c r="E65" s="90">
        <v>0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  <c r="T65" s="90">
        <v>0</v>
      </c>
      <c r="U65" s="90">
        <v>0</v>
      </c>
      <c r="V65" s="90" t="s">
        <v>997</v>
      </c>
    </row>
    <row r="66" spans="1:22" s="162" customFormat="1" ht="57">
      <c r="A66" s="166" t="s">
        <v>969</v>
      </c>
      <c r="B66" s="167" t="s">
        <v>970</v>
      </c>
      <c r="C66" s="168" t="s">
        <v>911</v>
      </c>
      <c r="D66" s="90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0</v>
      </c>
      <c r="R66" s="90">
        <v>0</v>
      </c>
      <c r="S66" s="90">
        <v>0</v>
      </c>
      <c r="T66" s="90">
        <v>0</v>
      </c>
      <c r="U66" s="90">
        <v>0</v>
      </c>
      <c r="V66" s="90" t="s">
        <v>997</v>
      </c>
    </row>
    <row r="67" spans="1:22" s="162" customFormat="1" ht="85.5">
      <c r="A67" s="166" t="s">
        <v>94</v>
      </c>
      <c r="B67" s="167" t="s">
        <v>971</v>
      </c>
      <c r="C67" s="168" t="s">
        <v>911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0">
        <v>0</v>
      </c>
      <c r="P67" s="90">
        <v>0</v>
      </c>
      <c r="Q67" s="90">
        <v>0</v>
      </c>
      <c r="R67" s="90">
        <v>0</v>
      </c>
      <c r="S67" s="90">
        <v>0</v>
      </c>
      <c r="T67" s="90">
        <v>0</v>
      </c>
      <c r="U67" s="90">
        <v>0</v>
      </c>
      <c r="V67" s="90" t="s">
        <v>997</v>
      </c>
    </row>
    <row r="68" spans="1:22" s="162" customFormat="1" ht="71.25">
      <c r="A68" s="166" t="s">
        <v>972</v>
      </c>
      <c r="B68" s="167" t="s">
        <v>973</v>
      </c>
      <c r="C68" s="168" t="s">
        <v>911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  <c r="Q68" s="90">
        <v>0</v>
      </c>
      <c r="R68" s="90">
        <v>0</v>
      </c>
      <c r="S68" s="90">
        <v>0</v>
      </c>
      <c r="T68" s="90">
        <v>0</v>
      </c>
      <c r="U68" s="90">
        <v>0</v>
      </c>
      <c r="V68" s="90" t="s">
        <v>997</v>
      </c>
    </row>
    <row r="69" spans="1:22" s="162" customFormat="1" ht="71.25">
      <c r="A69" s="166" t="s">
        <v>974</v>
      </c>
      <c r="B69" s="167" t="s">
        <v>975</v>
      </c>
      <c r="C69" s="168" t="s">
        <v>911</v>
      </c>
      <c r="D69" s="90">
        <v>0</v>
      </c>
      <c r="E69" s="90">
        <v>0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  <c r="V69" s="90" t="s">
        <v>997</v>
      </c>
    </row>
    <row r="70" spans="1:22" s="162" customFormat="1" ht="42.75">
      <c r="A70" s="166" t="s">
        <v>96</v>
      </c>
      <c r="B70" s="167" t="s">
        <v>976</v>
      </c>
      <c r="C70" s="168" t="s">
        <v>911</v>
      </c>
      <c r="D70" s="163">
        <f>D71</f>
        <v>6.7000000000000004E-2</v>
      </c>
      <c r="E70" s="90">
        <v>0</v>
      </c>
      <c r="F70" s="163">
        <f>F71</f>
        <v>6.7000000000000004E-2</v>
      </c>
      <c r="G70" s="90">
        <f>G71</f>
        <v>0.49199999999999999</v>
      </c>
      <c r="H70" s="90">
        <f>H71</f>
        <v>0.49199999999999999</v>
      </c>
      <c r="I70" s="90">
        <f>I71</f>
        <v>4.1666666666666671E-2</v>
      </c>
      <c r="J70" s="90">
        <f>J71</f>
        <v>4.1666666666666671E-2</v>
      </c>
      <c r="K70" s="90">
        <f>K71</f>
        <v>4.1666666666666671E-2</v>
      </c>
      <c r="L70" s="90">
        <v>0</v>
      </c>
      <c r="M70" s="90">
        <v>0</v>
      </c>
      <c r="N70" s="90">
        <f>N71</f>
        <v>0.45033333333333331</v>
      </c>
      <c r="O70" s="90">
        <v>0</v>
      </c>
      <c r="P70" s="163">
        <v>0</v>
      </c>
      <c r="Q70" s="90">
        <v>0</v>
      </c>
      <c r="R70" s="163" t="s">
        <v>997</v>
      </c>
      <c r="S70" s="90">
        <f>S71</f>
        <v>0.45033333333333331</v>
      </c>
      <c r="T70" s="90">
        <v>0</v>
      </c>
      <c r="U70" s="90">
        <v>0</v>
      </c>
      <c r="V70" s="163" t="s">
        <v>997</v>
      </c>
    </row>
    <row r="71" spans="1:22" ht="75">
      <c r="A71" s="176" t="s">
        <v>96</v>
      </c>
      <c r="B71" s="173" t="s">
        <v>992</v>
      </c>
      <c r="C71" s="174" t="s">
        <v>993</v>
      </c>
      <c r="D71" s="34">
        <v>6.7000000000000004E-2</v>
      </c>
      <c r="E71" s="91">
        <v>0</v>
      </c>
      <c r="F71" s="34">
        <v>6.7000000000000004E-2</v>
      </c>
      <c r="G71" s="91">
        <v>0.49199999999999999</v>
      </c>
      <c r="H71" s="91">
        <v>0.49199999999999999</v>
      </c>
      <c r="I71" s="91">
        <f>0.05/1.2</f>
        <v>4.1666666666666671E-2</v>
      </c>
      <c r="J71" s="91">
        <f>0.05/1.2</f>
        <v>4.1666666666666671E-2</v>
      </c>
      <c r="K71" s="91">
        <f>0.05/1.2</f>
        <v>4.1666666666666671E-2</v>
      </c>
      <c r="L71" s="91">
        <v>0</v>
      </c>
      <c r="M71" s="91">
        <v>0</v>
      </c>
      <c r="N71" s="91">
        <f>H71-I71</f>
        <v>0.45033333333333331</v>
      </c>
      <c r="O71" s="91">
        <v>0</v>
      </c>
      <c r="P71" s="91">
        <v>0</v>
      </c>
      <c r="Q71" s="91">
        <v>0</v>
      </c>
      <c r="R71" s="34" t="s">
        <v>997</v>
      </c>
      <c r="S71" s="91">
        <f>G71-I71</f>
        <v>0.45033333333333331</v>
      </c>
      <c r="T71" s="90">
        <v>0</v>
      </c>
      <c r="U71" s="90">
        <v>0</v>
      </c>
      <c r="V71" s="34" t="s">
        <v>997</v>
      </c>
    </row>
    <row r="72" spans="1:22" s="162" customFormat="1" ht="42.75">
      <c r="A72" s="166" t="s">
        <v>98</v>
      </c>
      <c r="B72" s="167" t="s">
        <v>977</v>
      </c>
      <c r="C72" s="168" t="s">
        <v>911</v>
      </c>
      <c r="D72" s="90">
        <v>0</v>
      </c>
      <c r="E72" s="90">
        <v>0</v>
      </c>
      <c r="F72" s="90">
        <v>0</v>
      </c>
      <c r="G72" s="90">
        <v>0</v>
      </c>
      <c r="H72" s="90">
        <v>0</v>
      </c>
      <c r="I72" s="90">
        <v>0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>
        <v>0</v>
      </c>
      <c r="R72" s="90">
        <v>0</v>
      </c>
      <c r="S72" s="90">
        <v>0</v>
      </c>
      <c r="T72" s="90">
        <v>0</v>
      </c>
      <c r="U72" s="90">
        <v>0</v>
      </c>
      <c r="V72" s="90" t="s">
        <v>997</v>
      </c>
    </row>
    <row r="73" spans="1:22" s="162" customFormat="1" ht="28.5">
      <c r="A73" s="166" t="s">
        <v>100</v>
      </c>
      <c r="B73" s="167" t="s">
        <v>978</v>
      </c>
      <c r="C73" s="168" t="s">
        <v>911</v>
      </c>
      <c r="D73" s="90">
        <v>0</v>
      </c>
      <c r="E73" s="90">
        <v>0</v>
      </c>
      <c r="F73" s="90">
        <v>0</v>
      </c>
      <c r="G73" s="90">
        <v>0</v>
      </c>
      <c r="H73" s="90">
        <v>0</v>
      </c>
      <c r="I73" s="90">
        <v>0</v>
      </c>
      <c r="J73" s="90">
        <v>0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90">
        <v>0</v>
      </c>
      <c r="R73" s="90">
        <v>0</v>
      </c>
      <c r="S73" s="90">
        <v>0</v>
      </c>
      <c r="T73" s="90">
        <v>0</v>
      </c>
      <c r="U73" s="90">
        <v>0</v>
      </c>
      <c r="V73" s="90" t="s">
        <v>997</v>
      </c>
    </row>
    <row r="74" spans="1:22">
      <c r="V74" s="225"/>
    </row>
    <row r="75" spans="1:22">
      <c r="V75" s="225"/>
    </row>
  </sheetData>
  <mergeCells count="30">
    <mergeCell ref="V13:V15"/>
    <mergeCell ref="A8:V8"/>
    <mergeCell ref="A9:V9"/>
    <mergeCell ref="A10:V10"/>
    <mergeCell ref="A11:V11"/>
    <mergeCell ref="A12:V12"/>
    <mergeCell ref="F13:G13"/>
    <mergeCell ref="S14:S15"/>
    <mergeCell ref="T13:U14"/>
    <mergeCell ref="A3:V3"/>
    <mergeCell ref="A4:V4"/>
    <mergeCell ref="A5:V5"/>
    <mergeCell ref="A6:V6"/>
    <mergeCell ref="A7:V7"/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1:CA76"/>
  <sheetViews>
    <sheetView topLeftCell="W13" workbookViewId="0">
      <selection activeCell="W13" sqref="A1:XFD1048576"/>
    </sheetView>
  </sheetViews>
  <sheetFormatPr defaultRowHeight="15"/>
  <cols>
    <col min="1" max="1" width="7.42578125" style="21" customWidth="1"/>
    <col min="2" max="2" width="43.85546875" style="21" customWidth="1"/>
    <col min="3" max="3" width="17" style="21" customWidth="1"/>
    <col min="4" max="4" width="19.7109375" style="21" customWidth="1"/>
    <col min="5" max="5" width="12.42578125" style="21" customWidth="1"/>
    <col min="6" max="6" width="9.140625" style="21"/>
    <col min="7" max="7" width="8" style="21" customWidth="1"/>
    <col min="8" max="8" width="7.28515625" style="21" customWidth="1"/>
    <col min="9" max="9" width="8.42578125" style="21" customWidth="1"/>
    <col min="10" max="10" width="9.140625" style="21"/>
    <col min="11" max="11" width="8" style="21" customWidth="1"/>
    <col min="12" max="12" width="14.140625" style="21" customWidth="1"/>
    <col min="13" max="18" width="9.140625" style="21"/>
    <col min="19" max="19" width="13.85546875" style="21" customWidth="1"/>
    <col min="20" max="25" width="9.140625" style="21"/>
    <col min="26" max="26" width="17.7109375" style="21" customWidth="1"/>
    <col min="27" max="32" width="9.140625" style="21"/>
    <col min="33" max="33" width="14.5703125" style="21" customWidth="1"/>
    <col min="34" max="39" width="9.140625" style="21"/>
    <col min="40" max="40" width="10" style="21" customWidth="1"/>
    <col min="41" max="16384" width="9.140625" style="21"/>
  </cols>
  <sheetData>
    <row r="1" spans="1:79" s="18" customFormat="1" ht="16.5"/>
    <row r="2" spans="1:79" s="18" customFormat="1" ht="16.5"/>
    <row r="3" spans="1:79" s="18" customFormat="1" ht="16.5"/>
    <row r="4" spans="1:79" s="18" customFormat="1" ht="43.5" customHeight="1">
      <c r="A4" s="153" t="s">
        <v>589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</row>
    <row r="5" spans="1:79" s="18" customFormat="1" ht="16.5">
      <c r="A5" s="153" t="s">
        <v>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</row>
    <row r="6" spans="1:79" s="18" customFormat="1" ht="16.5" customHeight="1">
      <c r="A6" s="153" t="s">
        <v>16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</row>
    <row r="7" spans="1:79" s="18" customFormat="1" ht="16.5">
      <c r="A7" s="155" t="s">
        <v>590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</row>
    <row r="8" spans="1:79" s="18" customFormat="1" ht="16.5">
      <c r="A8" s="155" t="s">
        <v>1052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</row>
    <row r="9" spans="1:79" s="18" customFormat="1" ht="26.25" customHeight="1">
      <c r="A9" s="155" t="s">
        <v>981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</row>
    <row r="10" spans="1:79" s="18" customFormat="1" ht="16.5">
      <c r="A10" s="155" t="s">
        <v>1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</row>
    <row r="11" spans="1:79" s="18" customFormat="1" ht="16.5">
      <c r="A11" s="155" t="s">
        <v>1000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</row>
    <row r="12" spans="1:79" s="18" customFormat="1" ht="16.5">
      <c r="A12" s="155" t="s">
        <v>1053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</row>
    <row r="13" spans="1:79" s="18" customFormat="1" ht="16.5">
      <c r="A13" s="155" t="s">
        <v>2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</row>
    <row r="14" spans="1:79" s="226" customFormat="1" ht="27.75" customHeight="1">
      <c r="A14" s="122" t="s">
        <v>3</v>
      </c>
      <c r="B14" s="122" t="s">
        <v>4</v>
      </c>
      <c r="C14" s="122" t="s">
        <v>5</v>
      </c>
      <c r="D14" s="122" t="s">
        <v>591</v>
      </c>
      <c r="E14" s="122" t="s">
        <v>1054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209" t="s">
        <v>627</v>
      </c>
      <c r="BX14" s="209"/>
      <c r="BY14" s="209"/>
      <c r="BZ14" s="209"/>
      <c r="CA14" s="131" t="s">
        <v>18</v>
      </c>
    </row>
    <row r="15" spans="1:79" s="226" customFormat="1">
      <c r="A15" s="122"/>
      <c r="B15" s="122"/>
      <c r="C15" s="122"/>
      <c r="D15" s="122"/>
      <c r="E15" s="122" t="s">
        <v>7</v>
      </c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 t="s">
        <v>8</v>
      </c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209"/>
      <c r="BX15" s="209"/>
      <c r="BY15" s="209"/>
      <c r="BZ15" s="209"/>
      <c r="CA15" s="131"/>
    </row>
    <row r="16" spans="1:79" s="226" customFormat="1">
      <c r="A16" s="122"/>
      <c r="B16" s="122"/>
      <c r="C16" s="122"/>
      <c r="D16" s="122"/>
      <c r="E16" s="122" t="s">
        <v>575</v>
      </c>
      <c r="F16" s="122"/>
      <c r="G16" s="122"/>
      <c r="H16" s="122"/>
      <c r="I16" s="122"/>
      <c r="J16" s="122"/>
      <c r="K16" s="122"/>
      <c r="L16" s="122" t="s">
        <v>576</v>
      </c>
      <c r="M16" s="122"/>
      <c r="N16" s="122"/>
      <c r="O16" s="122"/>
      <c r="P16" s="122"/>
      <c r="Q16" s="122"/>
      <c r="R16" s="122"/>
      <c r="S16" s="122" t="s">
        <v>577</v>
      </c>
      <c r="T16" s="122"/>
      <c r="U16" s="122"/>
      <c r="V16" s="122"/>
      <c r="W16" s="122"/>
      <c r="X16" s="122"/>
      <c r="Y16" s="122"/>
      <c r="Z16" s="122" t="s">
        <v>578</v>
      </c>
      <c r="AA16" s="122"/>
      <c r="AB16" s="122"/>
      <c r="AC16" s="122"/>
      <c r="AD16" s="122"/>
      <c r="AE16" s="122"/>
      <c r="AF16" s="122"/>
      <c r="AG16" s="122" t="s">
        <v>579</v>
      </c>
      <c r="AH16" s="122"/>
      <c r="AI16" s="122"/>
      <c r="AJ16" s="122"/>
      <c r="AK16" s="122"/>
      <c r="AL16" s="122"/>
      <c r="AM16" s="122"/>
      <c r="AN16" s="122" t="s">
        <v>575</v>
      </c>
      <c r="AO16" s="122"/>
      <c r="AP16" s="122"/>
      <c r="AQ16" s="122"/>
      <c r="AR16" s="122"/>
      <c r="AS16" s="122"/>
      <c r="AT16" s="122"/>
      <c r="AU16" s="122" t="s">
        <v>576</v>
      </c>
      <c r="AV16" s="122"/>
      <c r="AW16" s="122"/>
      <c r="AX16" s="122"/>
      <c r="AY16" s="122"/>
      <c r="AZ16" s="122"/>
      <c r="BA16" s="122"/>
      <c r="BB16" s="122" t="s">
        <v>577</v>
      </c>
      <c r="BC16" s="122"/>
      <c r="BD16" s="122"/>
      <c r="BE16" s="122"/>
      <c r="BF16" s="122"/>
      <c r="BG16" s="122"/>
      <c r="BH16" s="122"/>
      <c r="BI16" s="122" t="s">
        <v>578</v>
      </c>
      <c r="BJ16" s="122"/>
      <c r="BK16" s="122"/>
      <c r="BL16" s="122"/>
      <c r="BM16" s="122"/>
      <c r="BN16" s="122"/>
      <c r="BO16" s="122"/>
      <c r="BP16" s="122" t="s">
        <v>579</v>
      </c>
      <c r="BQ16" s="122"/>
      <c r="BR16" s="122"/>
      <c r="BS16" s="122"/>
      <c r="BT16" s="122"/>
      <c r="BU16" s="122"/>
      <c r="BV16" s="122"/>
      <c r="BW16" s="209"/>
      <c r="BX16" s="209"/>
      <c r="BY16" s="209"/>
      <c r="BZ16" s="209"/>
      <c r="CA16" s="131"/>
    </row>
    <row r="17" spans="1:79" s="226" customFormat="1" ht="43.5" customHeight="1">
      <c r="A17" s="122"/>
      <c r="B17" s="122"/>
      <c r="C17" s="122"/>
      <c r="D17" s="122"/>
      <c r="E17" s="63" t="s">
        <v>23</v>
      </c>
      <c r="F17" s="122" t="s">
        <v>24</v>
      </c>
      <c r="G17" s="122"/>
      <c r="H17" s="122"/>
      <c r="I17" s="122"/>
      <c r="J17" s="122"/>
      <c r="K17" s="122"/>
      <c r="L17" s="63" t="s">
        <v>23</v>
      </c>
      <c r="M17" s="122" t="s">
        <v>24</v>
      </c>
      <c r="N17" s="122"/>
      <c r="O17" s="122"/>
      <c r="P17" s="122"/>
      <c r="Q17" s="122"/>
      <c r="R17" s="122"/>
      <c r="S17" s="63" t="s">
        <v>23</v>
      </c>
      <c r="T17" s="122" t="s">
        <v>24</v>
      </c>
      <c r="U17" s="122"/>
      <c r="V17" s="122"/>
      <c r="W17" s="122"/>
      <c r="X17" s="122"/>
      <c r="Y17" s="122"/>
      <c r="Z17" s="63" t="s">
        <v>23</v>
      </c>
      <c r="AA17" s="122" t="s">
        <v>24</v>
      </c>
      <c r="AB17" s="122"/>
      <c r="AC17" s="122"/>
      <c r="AD17" s="122"/>
      <c r="AE17" s="122"/>
      <c r="AF17" s="122"/>
      <c r="AG17" s="63" t="s">
        <v>23</v>
      </c>
      <c r="AH17" s="122" t="s">
        <v>24</v>
      </c>
      <c r="AI17" s="122"/>
      <c r="AJ17" s="122"/>
      <c r="AK17" s="122"/>
      <c r="AL17" s="122"/>
      <c r="AM17" s="122"/>
      <c r="AN17" s="63" t="s">
        <v>23</v>
      </c>
      <c r="AO17" s="122" t="s">
        <v>24</v>
      </c>
      <c r="AP17" s="122"/>
      <c r="AQ17" s="122"/>
      <c r="AR17" s="122"/>
      <c r="AS17" s="122"/>
      <c r="AT17" s="122"/>
      <c r="AU17" s="63" t="s">
        <v>23</v>
      </c>
      <c r="AV17" s="122" t="s">
        <v>24</v>
      </c>
      <c r="AW17" s="122"/>
      <c r="AX17" s="122"/>
      <c r="AY17" s="122"/>
      <c r="AZ17" s="122"/>
      <c r="BA17" s="122"/>
      <c r="BB17" s="63" t="s">
        <v>23</v>
      </c>
      <c r="BC17" s="122" t="s">
        <v>24</v>
      </c>
      <c r="BD17" s="122"/>
      <c r="BE17" s="122"/>
      <c r="BF17" s="122"/>
      <c r="BG17" s="122"/>
      <c r="BH17" s="122"/>
      <c r="BI17" s="63" t="s">
        <v>23</v>
      </c>
      <c r="BJ17" s="122" t="s">
        <v>24</v>
      </c>
      <c r="BK17" s="122"/>
      <c r="BL17" s="122"/>
      <c r="BM17" s="122"/>
      <c r="BN17" s="122"/>
      <c r="BO17" s="122"/>
      <c r="BP17" s="63" t="s">
        <v>23</v>
      </c>
      <c r="BQ17" s="122" t="s">
        <v>24</v>
      </c>
      <c r="BR17" s="122"/>
      <c r="BS17" s="122"/>
      <c r="BT17" s="122"/>
      <c r="BU17" s="122"/>
      <c r="BV17" s="122"/>
      <c r="BW17" s="195" t="s">
        <v>23</v>
      </c>
      <c r="BX17" s="197"/>
      <c r="BY17" s="195" t="s">
        <v>24</v>
      </c>
      <c r="BZ17" s="197"/>
      <c r="CA17" s="131"/>
    </row>
    <row r="18" spans="1:79" s="226" customFormat="1" ht="71.25" customHeight="1">
      <c r="A18" s="122"/>
      <c r="B18" s="122"/>
      <c r="C18" s="122"/>
      <c r="D18" s="122"/>
      <c r="E18" s="19" t="s">
        <v>587</v>
      </c>
      <c r="F18" s="19" t="s">
        <v>587</v>
      </c>
      <c r="G18" s="19" t="s">
        <v>25</v>
      </c>
      <c r="H18" s="19" t="s">
        <v>26</v>
      </c>
      <c r="I18" s="19" t="s">
        <v>27</v>
      </c>
      <c r="J18" s="19" t="s">
        <v>28</v>
      </c>
      <c r="K18" s="19" t="s">
        <v>1071</v>
      </c>
      <c r="L18" s="19" t="s">
        <v>587</v>
      </c>
      <c r="M18" s="19" t="s">
        <v>587</v>
      </c>
      <c r="N18" s="19" t="s">
        <v>25</v>
      </c>
      <c r="O18" s="19" t="s">
        <v>26</v>
      </c>
      <c r="P18" s="19" t="s">
        <v>27</v>
      </c>
      <c r="Q18" s="19" t="s">
        <v>28</v>
      </c>
      <c r="R18" s="19" t="s">
        <v>29</v>
      </c>
      <c r="S18" s="19" t="s">
        <v>587</v>
      </c>
      <c r="T18" s="19" t="s">
        <v>19</v>
      </c>
      <c r="U18" s="19" t="s">
        <v>25</v>
      </c>
      <c r="V18" s="19" t="s">
        <v>26</v>
      </c>
      <c r="W18" s="19" t="s">
        <v>27</v>
      </c>
      <c r="X18" s="19" t="s">
        <v>28</v>
      </c>
      <c r="Y18" s="19" t="s">
        <v>29</v>
      </c>
      <c r="Z18" s="19" t="s">
        <v>19</v>
      </c>
      <c r="AA18" s="19" t="s">
        <v>19</v>
      </c>
      <c r="AB18" s="19" t="s">
        <v>25</v>
      </c>
      <c r="AC18" s="19" t="s">
        <v>26</v>
      </c>
      <c r="AD18" s="19" t="s">
        <v>27</v>
      </c>
      <c r="AE18" s="19" t="s">
        <v>28</v>
      </c>
      <c r="AF18" s="19" t="s">
        <v>29</v>
      </c>
      <c r="AG18" s="19" t="s">
        <v>19</v>
      </c>
      <c r="AH18" s="19" t="s">
        <v>19</v>
      </c>
      <c r="AI18" s="19" t="s">
        <v>25</v>
      </c>
      <c r="AJ18" s="19" t="s">
        <v>26</v>
      </c>
      <c r="AK18" s="19" t="s">
        <v>27</v>
      </c>
      <c r="AL18" s="19" t="s">
        <v>28</v>
      </c>
      <c r="AM18" s="19" t="s">
        <v>1071</v>
      </c>
      <c r="AN18" s="63" t="s">
        <v>19</v>
      </c>
      <c r="AO18" s="63" t="s">
        <v>19</v>
      </c>
      <c r="AP18" s="63" t="s">
        <v>25</v>
      </c>
      <c r="AQ18" s="63" t="s">
        <v>26</v>
      </c>
      <c r="AR18" s="63" t="s">
        <v>27</v>
      </c>
      <c r="AS18" s="63" t="s">
        <v>28</v>
      </c>
      <c r="AT18" s="63" t="s">
        <v>29</v>
      </c>
      <c r="AU18" s="63" t="s">
        <v>19</v>
      </c>
      <c r="AV18" s="63" t="s">
        <v>19</v>
      </c>
      <c r="AW18" s="63" t="s">
        <v>25</v>
      </c>
      <c r="AX18" s="63" t="s">
        <v>27</v>
      </c>
      <c r="AY18" s="63" t="s">
        <v>27</v>
      </c>
      <c r="AZ18" s="63" t="s">
        <v>28</v>
      </c>
      <c r="BA18" s="63" t="s">
        <v>29</v>
      </c>
      <c r="BB18" s="63" t="s">
        <v>587</v>
      </c>
      <c r="BC18" s="63" t="s">
        <v>587</v>
      </c>
      <c r="BD18" s="63" t="s">
        <v>25</v>
      </c>
      <c r="BE18" s="63" t="s">
        <v>26</v>
      </c>
      <c r="BF18" s="63" t="s">
        <v>27</v>
      </c>
      <c r="BG18" s="63" t="s">
        <v>28</v>
      </c>
      <c r="BH18" s="63" t="s">
        <v>29</v>
      </c>
      <c r="BI18" s="63" t="s">
        <v>19</v>
      </c>
      <c r="BJ18" s="63" t="s">
        <v>19</v>
      </c>
      <c r="BK18" s="63" t="s">
        <v>25</v>
      </c>
      <c r="BL18" s="63" t="s">
        <v>26</v>
      </c>
      <c r="BM18" s="63" t="s">
        <v>27</v>
      </c>
      <c r="BN18" s="63" t="s">
        <v>28</v>
      </c>
      <c r="BO18" s="63" t="s">
        <v>29</v>
      </c>
      <c r="BP18" s="63" t="s">
        <v>19</v>
      </c>
      <c r="BQ18" s="63" t="s">
        <v>587</v>
      </c>
      <c r="BR18" s="63" t="s">
        <v>25</v>
      </c>
      <c r="BS18" s="63" t="s">
        <v>26</v>
      </c>
      <c r="BT18" s="63" t="s">
        <v>27</v>
      </c>
      <c r="BU18" s="63" t="s">
        <v>28</v>
      </c>
      <c r="BV18" s="63" t="s">
        <v>29</v>
      </c>
      <c r="BW18" s="63" t="s">
        <v>19</v>
      </c>
      <c r="BX18" s="63" t="s">
        <v>14</v>
      </c>
      <c r="BY18" s="63" t="s">
        <v>19</v>
      </c>
      <c r="BZ18" s="63" t="s">
        <v>14</v>
      </c>
      <c r="CA18" s="131"/>
    </row>
    <row r="19" spans="1:79" s="228" customFormat="1">
      <c r="A19" s="10">
        <v>1</v>
      </c>
      <c r="B19" s="10">
        <v>2</v>
      </c>
      <c r="C19" s="10">
        <v>3</v>
      </c>
      <c r="D19" s="10">
        <v>4</v>
      </c>
      <c r="E19" s="20" t="s">
        <v>592</v>
      </c>
      <c r="F19" s="20" t="s">
        <v>593</v>
      </c>
      <c r="G19" s="20" t="s">
        <v>594</v>
      </c>
      <c r="H19" s="20" t="s">
        <v>595</v>
      </c>
      <c r="I19" s="20" t="s">
        <v>596</v>
      </c>
      <c r="J19" s="20" t="s">
        <v>597</v>
      </c>
      <c r="K19" s="20" t="s">
        <v>598</v>
      </c>
      <c r="L19" s="20" t="s">
        <v>599</v>
      </c>
      <c r="M19" s="20" t="s">
        <v>600</v>
      </c>
      <c r="N19" s="20" t="s">
        <v>601</v>
      </c>
      <c r="O19" s="20" t="s">
        <v>602</v>
      </c>
      <c r="P19" s="20" t="s">
        <v>603</v>
      </c>
      <c r="Q19" s="20" t="s">
        <v>604</v>
      </c>
      <c r="R19" s="20" t="s">
        <v>605</v>
      </c>
      <c r="S19" s="20" t="s">
        <v>606</v>
      </c>
      <c r="T19" s="20" t="s">
        <v>607</v>
      </c>
      <c r="U19" s="20" t="s">
        <v>608</v>
      </c>
      <c r="V19" s="20" t="s">
        <v>609</v>
      </c>
      <c r="W19" s="20" t="s">
        <v>610</v>
      </c>
      <c r="X19" s="20" t="s">
        <v>611</v>
      </c>
      <c r="Y19" s="20" t="s">
        <v>612</v>
      </c>
      <c r="Z19" s="20" t="s">
        <v>613</v>
      </c>
      <c r="AA19" s="20" t="s">
        <v>614</v>
      </c>
      <c r="AB19" s="20" t="s">
        <v>615</v>
      </c>
      <c r="AC19" s="20" t="s">
        <v>616</v>
      </c>
      <c r="AD19" s="20" t="s">
        <v>617</v>
      </c>
      <c r="AE19" s="20" t="s">
        <v>618</v>
      </c>
      <c r="AF19" s="20" t="s">
        <v>619</v>
      </c>
      <c r="AG19" s="20" t="s">
        <v>620</v>
      </c>
      <c r="AH19" s="20" t="s">
        <v>621</v>
      </c>
      <c r="AI19" s="20" t="s">
        <v>622</v>
      </c>
      <c r="AJ19" s="20" t="s">
        <v>623</v>
      </c>
      <c r="AK19" s="20" t="s">
        <v>624</v>
      </c>
      <c r="AL19" s="20" t="s">
        <v>625</v>
      </c>
      <c r="AM19" s="20" t="s">
        <v>626</v>
      </c>
      <c r="AN19" s="20" t="s">
        <v>628</v>
      </c>
      <c r="AO19" s="20" t="s">
        <v>629</v>
      </c>
      <c r="AP19" s="20" t="s">
        <v>630</v>
      </c>
      <c r="AQ19" s="20" t="s">
        <v>631</v>
      </c>
      <c r="AR19" s="20" t="s">
        <v>632</v>
      </c>
      <c r="AS19" s="20" t="s">
        <v>633</v>
      </c>
      <c r="AT19" s="20" t="s">
        <v>634</v>
      </c>
      <c r="AU19" s="20" t="s">
        <v>635</v>
      </c>
      <c r="AV19" s="20" t="s">
        <v>636</v>
      </c>
      <c r="AW19" s="20" t="s">
        <v>637</v>
      </c>
      <c r="AX19" s="20" t="s">
        <v>638</v>
      </c>
      <c r="AY19" s="20" t="s">
        <v>639</v>
      </c>
      <c r="AZ19" s="20" t="s">
        <v>640</v>
      </c>
      <c r="BA19" s="20" t="s">
        <v>641</v>
      </c>
      <c r="BB19" s="20" t="s">
        <v>642</v>
      </c>
      <c r="BC19" s="20" t="s">
        <v>643</v>
      </c>
      <c r="BD19" s="20" t="s">
        <v>644</v>
      </c>
      <c r="BE19" s="20" t="s">
        <v>645</v>
      </c>
      <c r="BF19" s="20" t="s">
        <v>646</v>
      </c>
      <c r="BG19" s="20" t="s">
        <v>647</v>
      </c>
      <c r="BH19" s="20" t="s">
        <v>648</v>
      </c>
      <c r="BI19" s="20" t="s">
        <v>649</v>
      </c>
      <c r="BJ19" s="20" t="s">
        <v>650</v>
      </c>
      <c r="BK19" s="20" t="s">
        <v>651</v>
      </c>
      <c r="BL19" s="20" t="s">
        <v>652</v>
      </c>
      <c r="BM19" s="20" t="s">
        <v>653</v>
      </c>
      <c r="BN19" s="20" t="s">
        <v>654</v>
      </c>
      <c r="BO19" s="20" t="s">
        <v>655</v>
      </c>
      <c r="BP19" s="20" t="s">
        <v>656</v>
      </c>
      <c r="BQ19" s="20" t="s">
        <v>657</v>
      </c>
      <c r="BR19" s="20" t="s">
        <v>658</v>
      </c>
      <c r="BS19" s="20" t="s">
        <v>659</v>
      </c>
      <c r="BT19" s="20" t="s">
        <v>660</v>
      </c>
      <c r="BU19" s="20" t="s">
        <v>661</v>
      </c>
      <c r="BV19" s="20" t="s">
        <v>662</v>
      </c>
      <c r="BW19" s="20">
        <v>7</v>
      </c>
      <c r="BX19" s="20">
        <v>8</v>
      </c>
      <c r="BY19" s="20">
        <v>9</v>
      </c>
      <c r="BZ19" s="20">
        <v>10</v>
      </c>
      <c r="CA19" s="227">
        <v>11</v>
      </c>
    </row>
    <row r="20" spans="1:79" s="230" customFormat="1" ht="28.5" customHeight="1">
      <c r="A20" s="229" t="s">
        <v>21</v>
      </c>
      <c r="B20" s="229"/>
      <c r="C20" s="229"/>
      <c r="D20" s="89">
        <v>0</v>
      </c>
      <c r="E20" s="89">
        <v>0</v>
      </c>
      <c r="F20" s="89">
        <f>F21+F22+F23+F24+F25+F26</f>
        <v>2.9580000000000002</v>
      </c>
      <c r="G20" s="89">
        <f>G22</f>
        <v>0.1</v>
      </c>
      <c r="H20" s="89">
        <v>0</v>
      </c>
      <c r="I20" s="89">
        <f>I22+I24</f>
        <v>1.4000000000000001</v>
      </c>
      <c r="J20" s="89">
        <v>0</v>
      </c>
      <c r="K20" s="89">
        <f>K22</f>
        <v>1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f>AA21+AA22+AA23+AA24+AA25+AA26</f>
        <v>0.84199999999999997</v>
      </c>
      <c r="AB20" s="89">
        <f>AB22</f>
        <v>0.1</v>
      </c>
      <c r="AC20" s="89">
        <v>0</v>
      </c>
      <c r="AD20" s="89">
        <f>AD24</f>
        <v>0.3</v>
      </c>
      <c r="AE20" s="89">
        <v>0</v>
      </c>
      <c r="AF20" s="89">
        <f>AF21</f>
        <v>0</v>
      </c>
      <c r="AG20" s="89">
        <v>0</v>
      </c>
      <c r="AH20" s="89">
        <f>AH21+AH22+AH23+AH24+AH25+AH26</f>
        <v>2.1160000000000001</v>
      </c>
      <c r="AI20" s="89">
        <v>0</v>
      </c>
      <c r="AJ20" s="89">
        <v>0</v>
      </c>
      <c r="AK20" s="89">
        <f>AK22</f>
        <v>1.1000000000000001</v>
      </c>
      <c r="AL20" s="89">
        <v>0</v>
      </c>
      <c r="AM20" s="89">
        <f>AM22</f>
        <v>1</v>
      </c>
      <c r="AN20" s="90">
        <v>0</v>
      </c>
      <c r="AO20" s="90">
        <v>0</v>
      </c>
      <c r="AP20" s="90">
        <v>0</v>
      </c>
      <c r="AQ20" s="90">
        <v>0</v>
      </c>
      <c r="AR20" s="90">
        <v>0</v>
      </c>
      <c r="AS20" s="90">
        <v>0</v>
      </c>
      <c r="AT20" s="90">
        <v>0</v>
      </c>
      <c r="AU20" s="90">
        <v>0</v>
      </c>
      <c r="AV20" s="90">
        <v>0</v>
      </c>
      <c r="AW20" s="90">
        <v>0</v>
      </c>
      <c r="AX20" s="90">
        <v>0</v>
      </c>
      <c r="AY20" s="90">
        <v>0</v>
      </c>
      <c r="AZ20" s="90">
        <v>0</v>
      </c>
      <c r="BA20" s="90">
        <v>0</v>
      </c>
      <c r="BB20" s="90">
        <v>0</v>
      </c>
      <c r="BC20" s="90">
        <v>0</v>
      </c>
      <c r="BD20" s="90">
        <v>0</v>
      </c>
      <c r="BE20" s="90">
        <v>0</v>
      </c>
      <c r="BF20" s="90">
        <v>0</v>
      </c>
      <c r="BG20" s="90">
        <v>0</v>
      </c>
      <c r="BH20" s="90">
        <v>0</v>
      </c>
      <c r="BI20" s="90">
        <v>0</v>
      </c>
      <c r="BJ20" s="90">
        <v>0</v>
      </c>
      <c r="BK20" s="90">
        <v>0</v>
      </c>
      <c r="BL20" s="90">
        <v>0</v>
      </c>
      <c r="BM20" s="90">
        <v>0</v>
      </c>
      <c r="BN20" s="90">
        <v>0</v>
      </c>
      <c r="BO20" s="90">
        <v>0</v>
      </c>
      <c r="BP20" s="90">
        <v>0</v>
      </c>
      <c r="BQ20" s="90">
        <v>0</v>
      </c>
      <c r="BR20" s="90">
        <v>0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0</v>
      </c>
      <c r="BZ20" s="90">
        <v>0</v>
      </c>
      <c r="CA20" s="90" t="s">
        <v>997</v>
      </c>
    </row>
    <row r="21" spans="1:79" ht="15" customHeight="1">
      <c r="A21" s="159" t="s">
        <v>909</v>
      </c>
      <c r="B21" s="160" t="s">
        <v>910</v>
      </c>
      <c r="C21" s="161" t="s">
        <v>911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1">
        <v>0</v>
      </c>
      <c r="BX21" s="91">
        <v>0</v>
      </c>
      <c r="BY21" s="91">
        <v>0</v>
      </c>
      <c r="BZ21" s="91">
        <v>0</v>
      </c>
      <c r="CA21" s="91" t="s">
        <v>997</v>
      </c>
    </row>
    <row r="22" spans="1:79" s="162" customFormat="1" ht="28.5">
      <c r="A22" s="159" t="s">
        <v>912</v>
      </c>
      <c r="B22" s="160" t="s">
        <v>913</v>
      </c>
      <c r="C22" s="161" t="s">
        <v>911</v>
      </c>
      <c r="D22" s="89">
        <v>0</v>
      </c>
      <c r="E22" s="89">
        <v>0</v>
      </c>
      <c r="F22" s="89">
        <f>F48</f>
        <v>2.4660000000000002</v>
      </c>
      <c r="G22" s="89">
        <f t="shared" ref="G22:K22" si="0">G48</f>
        <v>0.1</v>
      </c>
      <c r="H22" s="89">
        <f t="shared" si="0"/>
        <v>0</v>
      </c>
      <c r="I22" s="89">
        <f t="shared" si="0"/>
        <v>1.1000000000000001</v>
      </c>
      <c r="J22" s="89">
        <f t="shared" si="0"/>
        <v>0</v>
      </c>
      <c r="K22" s="89">
        <f t="shared" si="0"/>
        <v>1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f>AA48</f>
        <v>0.35</v>
      </c>
      <c r="AB22" s="89">
        <f>AB27</f>
        <v>0.1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53">
        <f>AH27</f>
        <v>2.1160000000000001</v>
      </c>
      <c r="AI22" s="89">
        <f>AI27</f>
        <v>0</v>
      </c>
      <c r="AJ22" s="89">
        <v>0</v>
      </c>
      <c r="AK22" s="89">
        <f>AK27</f>
        <v>1.1000000000000001</v>
      </c>
      <c r="AL22" s="89">
        <v>0</v>
      </c>
      <c r="AM22" s="89">
        <f>AM27</f>
        <v>1</v>
      </c>
      <c r="AN22" s="90">
        <v>0</v>
      </c>
      <c r="AO22" s="90">
        <v>0</v>
      </c>
      <c r="AP22" s="90">
        <v>0</v>
      </c>
      <c r="AQ22" s="90">
        <v>0</v>
      </c>
      <c r="AR22" s="90">
        <v>0</v>
      </c>
      <c r="AS22" s="90">
        <v>0</v>
      </c>
      <c r="AT22" s="90">
        <v>0</v>
      </c>
      <c r="AU22" s="90">
        <v>0</v>
      </c>
      <c r="AV22" s="90">
        <v>0</v>
      </c>
      <c r="AW22" s="90">
        <v>0</v>
      </c>
      <c r="AX22" s="90">
        <v>0</v>
      </c>
      <c r="AY22" s="90">
        <v>0</v>
      </c>
      <c r="AZ22" s="90">
        <v>0</v>
      </c>
      <c r="BA22" s="90">
        <v>0</v>
      </c>
      <c r="BB22" s="90">
        <v>0</v>
      </c>
      <c r="BC22" s="90">
        <v>0</v>
      </c>
      <c r="BD22" s="90">
        <v>0</v>
      </c>
      <c r="BE22" s="90">
        <v>0</v>
      </c>
      <c r="BF22" s="90">
        <v>0</v>
      </c>
      <c r="BG22" s="90">
        <v>0</v>
      </c>
      <c r="BH22" s="90">
        <v>0</v>
      </c>
      <c r="BI22" s="90">
        <v>0</v>
      </c>
      <c r="BJ22" s="90">
        <v>0</v>
      </c>
      <c r="BK22" s="90">
        <v>0</v>
      </c>
      <c r="BL22" s="90">
        <v>0</v>
      </c>
      <c r="BM22" s="90">
        <v>0</v>
      </c>
      <c r="BN22" s="90">
        <v>0</v>
      </c>
      <c r="BO22" s="90">
        <v>0</v>
      </c>
      <c r="BP22" s="90">
        <v>0</v>
      </c>
      <c r="BQ22" s="90">
        <v>0</v>
      </c>
      <c r="BR22" s="90">
        <v>0</v>
      </c>
      <c r="BS22" s="90">
        <v>0</v>
      </c>
      <c r="BT22" s="90">
        <v>0</v>
      </c>
      <c r="BU22" s="90">
        <v>0</v>
      </c>
      <c r="BV22" s="90">
        <v>0</v>
      </c>
      <c r="BW22" s="90">
        <v>0</v>
      </c>
      <c r="BX22" s="90">
        <v>0</v>
      </c>
      <c r="BY22" s="90">
        <v>0</v>
      </c>
      <c r="BZ22" s="90">
        <v>0</v>
      </c>
      <c r="CA22" s="90" t="s">
        <v>997</v>
      </c>
    </row>
    <row r="23" spans="1:79" ht="57">
      <c r="A23" s="159" t="s">
        <v>914</v>
      </c>
      <c r="B23" s="160" t="s">
        <v>915</v>
      </c>
      <c r="C23" s="161" t="s">
        <v>911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>
        <v>0</v>
      </c>
      <c r="BJ23" s="91">
        <v>0</v>
      </c>
      <c r="BK23" s="91">
        <v>0</v>
      </c>
      <c r="BL23" s="91">
        <v>0</v>
      </c>
      <c r="BM23" s="91">
        <v>0</v>
      </c>
      <c r="BN23" s="91">
        <v>0</v>
      </c>
      <c r="BO23" s="91">
        <v>0</v>
      </c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1">
        <v>0</v>
      </c>
      <c r="BX23" s="91">
        <v>0</v>
      </c>
      <c r="BY23" s="91">
        <v>0</v>
      </c>
      <c r="BZ23" s="91">
        <v>0</v>
      </c>
      <c r="CA23" s="91" t="s">
        <v>997</v>
      </c>
    </row>
    <row r="24" spans="1:79" s="162" customFormat="1" ht="28.5">
      <c r="A24" s="159" t="s">
        <v>916</v>
      </c>
      <c r="B24" s="160" t="s">
        <v>917</v>
      </c>
      <c r="C24" s="161" t="s">
        <v>911</v>
      </c>
      <c r="D24" s="89">
        <v>0</v>
      </c>
      <c r="E24" s="89">
        <v>0</v>
      </c>
      <c r="F24" s="89">
        <f>F73</f>
        <v>0.49199999999999999</v>
      </c>
      <c r="G24" s="89">
        <v>0</v>
      </c>
      <c r="H24" s="89">
        <v>0</v>
      </c>
      <c r="I24" s="89">
        <f>I73</f>
        <v>0.3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53">
        <f>AA73</f>
        <v>0.49199999999999999</v>
      </c>
      <c r="AB24" s="89">
        <v>0</v>
      </c>
      <c r="AC24" s="89">
        <v>0</v>
      </c>
      <c r="AD24" s="89">
        <f>AD73</f>
        <v>0.3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90">
        <v>0</v>
      </c>
      <c r="AN24" s="90">
        <v>0</v>
      </c>
      <c r="AO24" s="90">
        <v>0</v>
      </c>
      <c r="AP24" s="90">
        <v>0</v>
      </c>
      <c r="AQ24" s="90">
        <v>0</v>
      </c>
      <c r="AR24" s="90">
        <v>0</v>
      </c>
      <c r="AS24" s="90">
        <v>0</v>
      </c>
      <c r="AT24" s="90">
        <v>0</v>
      </c>
      <c r="AU24" s="90">
        <v>0</v>
      </c>
      <c r="AV24" s="90">
        <v>0</v>
      </c>
      <c r="AW24" s="90">
        <v>0</v>
      </c>
      <c r="AX24" s="90">
        <v>0</v>
      </c>
      <c r="AY24" s="90">
        <v>0</v>
      </c>
      <c r="AZ24" s="90">
        <v>0</v>
      </c>
      <c r="BA24" s="90">
        <v>0</v>
      </c>
      <c r="BB24" s="90">
        <v>0</v>
      </c>
      <c r="BC24" s="90">
        <v>0</v>
      </c>
      <c r="BD24" s="90">
        <v>0</v>
      </c>
      <c r="BE24" s="90">
        <v>0</v>
      </c>
      <c r="BF24" s="90">
        <v>0</v>
      </c>
      <c r="BG24" s="90">
        <v>0</v>
      </c>
      <c r="BH24" s="90">
        <v>0</v>
      </c>
      <c r="BI24" s="90">
        <v>0</v>
      </c>
      <c r="BJ24" s="90">
        <v>0</v>
      </c>
      <c r="BK24" s="90">
        <v>0</v>
      </c>
      <c r="BL24" s="90">
        <v>0</v>
      </c>
      <c r="BM24" s="90">
        <v>0</v>
      </c>
      <c r="BN24" s="90">
        <v>0</v>
      </c>
      <c r="BO24" s="90">
        <v>0</v>
      </c>
      <c r="BP24" s="90">
        <v>0</v>
      </c>
      <c r="BQ24" s="90">
        <v>0</v>
      </c>
      <c r="BR24" s="90">
        <v>0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0</v>
      </c>
      <c r="BZ24" s="90">
        <v>0</v>
      </c>
      <c r="CA24" s="90" t="s">
        <v>997</v>
      </c>
    </row>
    <row r="25" spans="1:79" ht="42.75">
      <c r="A25" s="159" t="s">
        <v>918</v>
      </c>
      <c r="B25" s="160" t="s">
        <v>919</v>
      </c>
      <c r="C25" s="161" t="s">
        <v>911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1">
        <v>0</v>
      </c>
      <c r="BX25" s="91">
        <v>0</v>
      </c>
      <c r="BY25" s="91">
        <v>0</v>
      </c>
      <c r="BZ25" s="91">
        <v>0</v>
      </c>
      <c r="CA25" s="91" t="s">
        <v>997</v>
      </c>
    </row>
    <row r="26" spans="1:79">
      <c r="A26" s="159" t="s">
        <v>920</v>
      </c>
      <c r="B26" s="160" t="s">
        <v>921</v>
      </c>
      <c r="C26" s="161" t="s">
        <v>911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</v>
      </c>
      <c r="BZ26" s="91">
        <v>0</v>
      </c>
      <c r="CA26" s="91" t="s">
        <v>997</v>
      </c>
    </row>
    <row r="27" spans="1:79" s="162" customFormat="1">
      <c r="A27" s="163" t="s">
        <v>922</v>
      </c>
      <c r="B27" s="164" t="s">
        <v>923</v>
      </c>
      <c r="C27" s="165" t="s">
        <v>911</v>
      </c>
      <c r="D27" s="90">
        <v>0</v>
      </c>
      <c r="E27" s="90">
        <v>0</v>
      </c>
      <c r="F27" s="90">
        <f>F48+F73</f>
        <v>2.9580000000000002</v>
      </c>
      <c r="G27" s="90">
        <f>G49</f>
        <v>0.1</v>
      </c>
      <c r="H27" s="90">
        <v>0</v>
      </c>
      <c r="I27" s="90">
        <f>I53</f>
        <v>1.1000000000000001</v>
      </c>
      <c r="J27" s="90">
        <v>0</v>
      </c>
      <c r="K27" s="90">
        <f>K48</f>
        <v>1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90">
        <v>0</v>
      </c>
      <c r="AA27" s="90">
        <f>AA48+AA73</f>
        <v>0.84199999999999997</v>
      </c>
      <c r="AB27" s="90">
        <f>AB48</f>
        <v>0.1</v>
      </c>
      <c r="AC27" s="90">
        <v>0</v>
      </c>
      <c r="AD27" s="90">
        <f>AD73</f>
        <v>0.3</v>
      </c>
      <c r="AE27" s="90">
        <v>0</v>
      </c>
      <c r="AF27" s="199">
        <v>0</v>
      </c>
      <c r="AG27" s="90">
        <v>0</v>
      </c>
      <c r="AH27" s="163">
        <f>AH48</f>
        <v>2.1160000000000001</v>
      </c>
      <c r="AI27" s="90">
        <v>0</v>
      </c>
      <c r="AJ27" s="90">
        <v>0</v>
      </c>
      <c r="AK27" s="90">
        <f>AK48</f>
        <v>1.1000000000000001</v>
      </c>
      <c r="AL27" s="90">
        <v>0</v>
      </c>
      <c r="AM27" s="90">
        <f>AM57</f>
        <v>1</v>
      </c>
      <c r="AN27" s="90">
        <v>0</v>
      </c>
      <c r="AO27" s="90">
        <v>0</v>
      </c>
      <c r="AP27" s="90">
        <v>0</v>
      </c>
      <c r="AQ27" s="90">
        <v>0</v>
      </c>
      <c r="AR27" s="90">
        <v>0</v>
      </c>
      <c r="AS27" s="90">
        <v>0</v>
      </c>
      <c r="AT27" s="90">
        <v>0</v>
      </c>
      <c r="AU27" s="90">
        <v>0</v>
      </c>
      <c r="AV27" s="90">
        <v>0</v>
      </c>
      <c r="AW27" s="90">
        <v>0</v>
      </c>
      <c r="AX27" s="90">
        <v>0</v>
      </c>
      <c r="AY27" s="90">
        <v>0</v>
      </c>
      <c r="AZ27" s="90">
        <v>0</v>
      </c>
      <c r="BA27" s="90">
        <v>0</v>
      </c>
      <c r="BB27" s="90">
        <v>0</v>
      </c>
      <c r="BC27" s="90">
        <v>0</v>
      </c>
      <c r="BD27" s="90">
        <v>0</v>
      </c>
      <c r="BE27" s="90">
        <v>0</v>
      </c>
      <c r="BF27" s="90">
        <v>0</v>
      </c>
      <c r="BG27" s="90">
        <v>0</v>
      </c>
      <c r="BH27" s="90">
        <v>0</v>
      </c>
      <c r="BI27" s="90">
        <v>0</v>
      </c>
      <c r="BJ27" s="90">
        <v>0</v>
      </c>
      <c r="BK27" s="90">
        <v>0</v>
      </c>
      <c r="BL27" s="90">
        <v>0</v>
      </c>
      <c r="BM27" s="90">
        <v>0</v>
      </c>
      <c r="BN27" s="90">
        <v>0</v>
      </c>
      <c r="BO27" s="90">
        <v>0</v>
      </c>
      <c r="BP27" s="90">
        <v>0</v>
      </c>
      <c r="BQ27" s="90">
        <v>0</v>
      </c>
      <c r="BR27" s="90">
        <v>0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</v>
      </c>
      <c r="BZ27" s="90">
        <v>0</v>
      </c>
      <c r="CA27" s="90" t="s">
        <v>997</v>
      </c>
    </row>
    <row r="28" spans="1:79" ht="28.5">
      <c r="A28" s="166" t="s">
        <v>85</v>
      </c>
      <c r="B28" s="167" t="s">
        <v>924</v>
      </c>
      <c r="C28" s="168" t="s">
        <v>911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91">
        <v>0</v>
      </c>
      <c r="BJ28" s="91">
        <v>0</v>
      </c>
      <c r="BK28" s="91">
        <v>0</v>
      </c>
      <c r="BL28" s="91">
        <v>0</v>
      </c>
      <c r="BM28" s="91">
        <v>0</v>
      </c>
      <c r="BN28" s="91">
        <v>0</v>
      </c>
      <c r="BO28" s="91">
        <v>0</v>
      </c>
      <c r="BP28" s="91">
        <v>0</v>
      </c>
      <c r="BQ28" s="91">
        <v>0</v>
      </c>
      <c r="BR28" s="91">
        <v>0</v>
      </c>
      <c r="BS28" s="91">
        <v>0</v>
      </c>
      <c r="BT28" s="91">
        <v>0</v>
      </c>
      <c r="BU28" s="91">
        <v>0</v>
      </c>
      <c r="BV28" s="91">
        <v>0</v>
      </c>
      <c r="BW28" s="91">
        <v>0</v>
      </c>
      <c r="BX28" s="91">
        <v>0</v>
      </c>
      <c r="BY28" s="91">
        <v>0</v>
      </c>
      <c r="BZ28" s="91">
        <v>0</v>
      </c>
      <c r="CA28" s="91" t="s">
        <v>997</v>
      </c>
    </row>
    <row r="29" spans="1:79" ht="42.75">
      <c r="A29" s="166" t="s">
        <v>468</v>
      </c>
      <c r="B29" s="167" t="s">
        <v>925</v>
      </c>
      <c r="C29" s="168" t="s">
        <v>911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  <c r="BN29" s="91">
        <v>0</v>
      </c>
      <c r="BO29" s="91">
        <v>0</v>
      </c>
      <c r="BP29" s="91">
        <v>0</v>
      </c>
      <c r="BQ29" s="91">
        <v>0</v>
      </c>
      <c r="BR29" s="91">
        <v>0</v>
      </c>
      <c r="BS29" s="91">
        <v>0</v>
      </c>
      <c r="BT29" s="91">
        <v>0</v>
      </c>
      <c r="BU29" s="91">
        <v>0</v>
      </c>
      <c r="BV29" s="91">
        <v>0</v>
      </c>
      <c r="BW29" s="91">
        <v>0</v>
      </c>
      <c r="BX29" s="91">
        <v>0</v>
      </c>
      <c r="BY29" s="91">
        <v>0</v>
      </c>
      <c r="BZ29" s="91">
        <v>0</v>
      </c>
      <c r="CA29" s="91" t="s">
        <v>997</v>
      </c>
    </row>
    <row r="30" spans="1:79" ht="71.25">
      <c r="A30" s="169" t="s">
        <v>470</v>
      </c>
      <c r="B30" s="170" t="s">
        <v>926</v>
      </c>
      <c r="C30" s="171" t="s">
        <v>911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  <c r="BN30" s="91">
        <v>0</v>
      </c>
      <c r="BO30" s="91">
        <v>0</v>
      </c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0</v>
      </c>
      <c r="BV30" s="91">
        <v>0</v>
      </c>
      <c r="BW30" s="91">
        <v>0</v>
      </c>
      <c r="BX30" s="91">
        <v>0</v>
      </c>
      <c r="BY30" s="91">
        <v>0</v>
      </c>
      <c r="BZ30" s="91">
        <v>0</v>
      </c>
      <c r="CA30" s="91" t="s">
        <v>997</v>
      </c>
    </row>
    <row r="31" spans="1:79" ht="71.25">
      <c r="A31" s="169" t="s">
        <v>475</v>
      </c>
      <c r="B31" s="170" t="s">
        <v>927</v>
      </c>
      <c r="C31" s="171" t="s">
        <v>911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0</v>
      </c>
      <c r="AM31" s="89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1">
        <v>0</v>
      </c>
      <c r="BQ31" s="91">
        <v>0</v>
      </c>
      <c r="BR31" s="91">
        <v>0</v>
      </c>
      <c r="BS31" s="91">
        <v>0</v>
      </c>
      <c r="BT31" s="91">
        <v>0</v>
      </c>
      <c r="BU31" s="91">
        <v>0</v>
      </c>
      <c r="BV31" s="91">
        <v>0</v>
      </c>
      <c r="BW31" s="91">
        <v>0</v>
      </c>
      <c r="BX31" s="91">
        <v>0</v>
      </c>
      <c r="BY31" s="91">
        <v>0</v>
      </c>
      <c r="BZ31" s="91">
        <v>0</v>
      </c>
      <c r="CA31" s="91" t="s">
        <v>997</v>
      </c>
    </row>
    <row r="32" spans="1:79" ht="57">
      <c r="A32" s="166" t="s">
        <v>477</v>
      </c>
      <c r="B32" s="167" t="s">
        <v>928</v>
      </c>
      <c r="C32" s="168" t="s">
        <v>911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  <c r="BN32" s="91">
        <v>0</v>
      </c>
      <c r="BO32" s="91">
        <v>0</v>
      </c>
      <c r="BP32" s="91">
        <v>0</v>
      </c>
      <c r="BQ32" s="91">
        <v>0</v>
      </c>
      <c r="BR32" s="91">
        <v>0</v>
      </c>
      <c r="BS32" s="91">
        <v>0</v>
      </c>
      <c r="BT32" s="91">
        <v>0</v>
      </c>
      <c r="BU32" s="91">
        <v>0</v>
      </c>
      <c r="BV32" s="91">
        <v>0</v>
      </c>
      <c r="BW32" s="91">
        <v>0</v>
      </c>
      <c r="BX32" s="91">
        <v>0</v>
      </c>
      <c r="BY32" s="91">
        <v>0</v>
      </c>
      <c r="BZ32" s="91">
        <v>0</v>
      </c>
      <c r="CA32" s="91" t="s">
        <v>997</v>
      </c>
    </row>
    <row r="33" spans="1:79" ht="42.75">
      <c r="A33" s="166" t="s">
        <v>88</v>
      </c>
      <c r="B33" s="167" t="s">
        <v>929</v>
      </c>
      <c r="C33" s="168" t="s">
        <v>911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91">
        <v>0</v>
      </c>
      <c r="BJ33" s="91">
        <v>0</v>
      </c>
      <c r="BK33" s="91">
        <v>0</v>
      </c>
      <c r="BL33" s="91">
        <v>0</v>
      </c>
      <c r="BM33" s="91">
        <v>0</v>
      </c>
      <c r="BN33" s="91">
        <v>0</v>
      </c>
      <c r="BO33" s="91">
        <v>0</v>
      </c>
      <c r="BP33" s="91">
        <v>0</v>
      </c>
      <c r="BQ33" s="91">
        <v>0</v>
      </c>
      <c r="BR33" s="91">
        <v>0</v>
      </c>
      <c r="BS33" s="91">
        <v>0</v>
      </c>
      <c r="BT33" s="91">
        <v>0</v>
      </c>
      <c r="BU33" s="91">
        <v>0</v>
      </c>
      <c r="BV33" s="91">
        <v>0</v>
      </c>
      <c r="BW33" s="91">
        <v>0</v>
      </c>
      <c r="BX33" s="91">
        <v>0</v>
      </c>
      <c r="BY33" s="91">
        <v>0</v>
      </c>
      <c r="BZ33" s="91">
        <v>0</v>
      </c>
      <c r="CA33" s="91" t="s">
        <v>997</v>
      </c>
    </row>
    <row r="34" spans="1:79" ht="71.25">
      <c r="A34" s="166" t="s">
        <v>498</v>
      </c>
      <c r="B34" s="167" t="s">
        <v>930</v>
      </c>
      <c r="C34" s="168" t="s">
        <v>911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0</v>
      </c>
      <c r="BW34" s="91">
        <v>0</v>
      </c>
      <c r="BX34" s="91">
        <v>0</v>
      </c>
      <c r="BY34" s="91">
        <v>0</v>
      </c>
      <c r="BZ34" s="91">
        <v>0</v>
      </c>
      <c r="CA34" s="91" t="s">
        <v>997</v>
      </c>
    </row>
    <row r="35" spans="1:79" ht="42.75">
      <c r="A35" s="166" t="s">
        <v>499</v>
      </c>
      <c r="B35" s="167" t="s">
        <v>931</v>
      </c>
      <c r="C35" s="168" t="s">
        <v>911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0</v>
      </c>
      <c r="BZ35" s="91">
        <v>0</v>
      </c>
      <c r="CA35" s="91" t="s">
        <v>997</v>
      </c>
    </row>
    <row r="36" spans="1:79" ht="57">
      <c r="A36" s="166" t="s">
        <v>90</v>
      </c>
      <c r="B36" s="167" t="s">
        <v>932</v>
      </c>
      <c r="C36" s="168" t="s">
        <v>911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1">
        <v>0</v>
      </c>
      <c r="BX36" s="91">
        <v>0</v>
      </c>
      <c r="BY36" s="91">
        <v>0</v>
      </c>
      <c r="BZ36" s="91">
        <v>0</v>
      </c>
      <c r="CA36" s="91" t="s">
        <v>997</v>
      </c>
    </row>
    <row r="37" spans="1:79" ht="42.75">
      <c r="A37" s="166" t="s">
        <v>933</v>
      </c>
      <c r="B37" s="167" t="s">
        <v>934</v>
      </c>
      <c r="C37" s="168" t="s">
        <v>911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 t="s">
        <v>997</v>
      </c>
    </row>
    <row r="38" spans="1:79" ht="114">
      <c r="A38" s="166" t="s">
        <v>933</v>
      </c>
      <c r="B38" s="167" t="s">
        <v>935</v>
      </c>
      <c r="C38" s="168" t="s">
        <v>911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1">
        <v>0</v>
      </c>
      <c r="BX38" s="91">
        <v>0</v>
      </c>
      <c r="BY38" s="91">
        <v>0</v>
      </c>
      <c r="BZ38" s="91">
        <v>0</v>
      </c>
      <c r="CA38" s="91" t="s">
        <v>997</v>
      </c>
    </row>
    <row r="39" spans="1:79" ht="99.75">
      <c r="A39" s="166" t="s">
        <v>933</v>
      </c>
      <c r="B39" s="167" t="s">
        <v>936</v>
      </c>
      <c r="C39" s="168" t="s">
        <v>911</v>
      </c>
      <c r="D39" s="89">
        <v>0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0</v>
      </c>
      <c r="AF39" s="89">
        <v>0</v>
      </c>
      <c r="AG39" s="89">
        <v>0</v>
      </c>
      <c r="AH39" s="89">
        <v>0</v>
      </c>
      <c r="AI39" s="89">
        <v>0</v>
      </c>
      <c r="AJ39" s="89">
        <v>0</v>
      </c>
      <c r="AK39" s="89">
        <v>0</v>
      </c>
      <c r="AL39" s="89">
        <v>0</v>
      </c>
      <c r="AM39" s="89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91">
        <v>0</v>
      </c>
      <c r="BJ39" s="91">
        <v>0</v>
      </c>
      <c r="BK39" s="91">
        <v>0</v>
      </c>
      <c r="BL39" s="91">
        <v>0</v>
      </c>
      <c r="BM39" s="91">
        <v>0</v>
      </c>
      <c r="BN39" s="91">
        <v>0</v>
      </c>
      <c r="BO39" s="91">
        <v>0</v>
      </c>
      <c r="BP39" s="91">
        <v>0</v>
      </c>
      <c r="BQ39" s="91">
        <v>0</v>
      </c>
      <c r="BR39" s="91">
        <v>0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0</v>
      </c>
      <c r="BZ39" s="91">
        <v>0</v>
      </c>
      <c r="CA39" s="91" t="s">
        <v>997</v>
      </c>
    </row>
    <row r="40" spans="1:79" ht="99.75">
      <c r="A40" s="166" t="s">
        <v>933</v>
      </c>
      <c r="B40" s="167" t="s">
        <v>937</v>
      </c>
      <c r="C40" s="168" t="s">
        <v>911</v>
      </c>
      <c r="D40" s="89">
        <v>0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  <c r="AC40" s="89">
        <v>0</v>
      </c>
      <c r="AD40" s="89">
        <v>0</v>
      </c>
      <c r="AE40" s="89">
        <v>0</v>
      </c>
      <c r="AF40" s="89">
        <v>0</v>
      </c>
      <c r="AG40" s="89">
        <v>0</v>
      </c>
      <c r="AH40" s="89">
        <v>0</v>
      </c>
      <c r="AI40" s="89">
        <v>0</v>
      </c>
      <c r="AJ40" s="89">
        <v>0</v>
      </c>
      <c r="AK40" s="89">
        <v>0</v>
      </c>
      <c r="AL40" s="89">
        <v>0</v>
      </c>
      <c r="AM40" s="89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  <c r="BN40" s="91">
        <v>0</v>
      </c>
      <c r="BO40" s="91">
        <v>0</v>
      </c>
      <c r="BP40" s="91">
        <v>0</v>
      </c>
      <c r="BQ40" s="91">
        <v>0</v>
      </c>
      <c r="BR40" s="91">
        <v>0</v>
      </c>
      <c r="BS40" s="91">
        <v>0</v>
      </c>
      <c r="BT40" s="91">
        <v>0</v>
      </c>
      <c r="BU40" s="91">
        <v>0</v>
      </c>
      <c r="BV40" s="91">
        <v>0</v>
      </c>
      <c r="BW40" s="91">
        <v>0</v>
      </c>
      <c r="BX40" s="91">
        <v>0</v>
      </c>
      <c r="BY40" s="91">
        <v>0</v>
      </c>
      <c r="BZ40" s="91">
        <v>0</v>
      </c>
      <c r="CA40" s="91" t="s">
        <v>997</v>
      </c>
    </row>
    <row r="41" spans="1:79" ht="42.75">
      <c r="A41" s="166" t="s">
        <v>938</v>
      </c>
      <c r="B41" s="167" t="s">
        <v>934</v>
      </c>
      <c r="C41" s="168" t="s">
        <v>911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0</v>
      </c>
      <c r="AG41" s="89">
        <v>0</v>
      </c>
      <c r="AH41" s="89">
        <v>0</v>
      </c>
      <c r="AI41" s="89">
        <v>0</v>
      </c>
      <c r="AJ41" s="89">
        <v>0</v>
      </c>
      <c r="AK41" s="89">
        <v>0</v>
      </c>
      <c r="AL41" s="89">
        <v>0</v>
      </c>
      <c r="AM41" s="89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91">
        <v>0</v>
      </c>
      <c r="BJ41" s="91">
        <v>0</v>
      </c>
      <c r="BK41" s="91">
        <v>0</v>
      </c>
      <c r="BL41" s="91">
        <v>0</v>
      </c>
      <c r="BM41" s="91">
        <v>0</v>
      </c>
      <c r="BN41" s="91">
        <v>0</v>
      </c>
      <c r="BO41" s="91">
        <v>0</v>
      </c>
      <c r="BP41" s="91">
        <v>0</v>
      </c>
      <c r="BQ41" s="91">
        <v>0</v>
      </c>
      <c r="BR41" s="91">
        <v>0</v>
      </c>
      <c r="BS41" s="91">
        <v>0</v>
      </c>
      <c r="BT41" s="91">
        <v>0</v>
      </c>
      <c r="BU41" s="91">
        <v>0</v>
      </c>
      <c r="BV41" s="91">
        <v>0</v>
      </c>
      <c r="BW41" s="91">
        <v>0</v>
      </c>
      <c r="BX41" s="91">
        <v>0</v>
      </c>
      <c r="BY41" s="91">
        <v>0</v>
      </c>
      <c r="BZ41" s="91">
        <v>0</v>
      </c>
      <c r="CA41" s="91" t="s">
        <v>997</v>
      </c>
    </row>
    <row r="42" spans="1:79" ht="114">
      <c r="A42" s="166" t="s">
        <v>938</v>
      </c>
      <c r="B42" s="167" t="s">
        <v>935</v>
      </c>
      <c r="C42" s="168" t="s">
        <v>911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  <c r="BN42" s="91">
        <v>0</v>
      </c>
      <c r="BO42" s="91">
        <v>0</v>
      </c>
      <c r="BP42" s="91">
        <v>0</v>
      </c>
      <c r="BQ42" s="91">
        <v>0</v>
      </c>
      <c r="BR42" s="91">
        <v>0</v>
      </c>
      <c r="BS42" s="91">
        <v>0</v>
      </c>
      <c r="BT42" s="91">
        <v>0</v>
      </c>
      <c r="BU42" s="91">
        <v>0</v>
      </c>
      <c r="BV42" s="91">
        <v>0</v>
      </c>
      <c r="BW42" s="91">
        <v>0</v>
      </c>
      <c r="BX42" s="91">
        <v>0</v>
      </c>
      <c r="BY42" s="91">
        <v>0</v>
      </c>
      <c r="BZ42" s="91">
        <v>0</v>
      </c>
      <c r="CA42" s="91" t="s">
        <v>997</v>
      </c>
    </row>
    <row r="43" spans="1:79" ht="99.75">
      <c r="A43" s="166" t="s">
        <v>938</v>
      </c>
      <c r="B43" s="167" t="s">
        <v>936</v>
      </c>
      <c r="C43" s="168" t="s">
        <v>911</v>
      </c>
      <c r="D43" s="89">
        <v>0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  <c r="AC43" s="89">
        <v>0</v>
      </c>
      <c r="AD43" s="89">
        <v>0</v>
      </c>
      <c r="AE43" s="89">
        <v>0</v>
      </c>
      <c r="AF43" s="89">
        <v>0</v>
      </c>
      <c r="AG43" s="89">
        <v>0</v>
      </c>
      <c r="AH43" s="89">
        <v>0</v>
      </c>
      <c r="AI43" s="89">
        <v>0</v>
      </c>
      <c r="AJ43" s="89">
        <v>0</v>
      </c>
      <c r="AK43" s="89">
        <v>0</v>
      </c>
      <c r="AL43" s="89">
        <v>0</v>
      </c>
      <c r="AM43" s="89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91">
        <v>0</v>
      </c>
      <c r="BJ43" s="91">
        <v>0</v>
      </c>
      <c r="BK43" s="91">
        <v>0</v>
      </c>
      <c r="BL43" s="91">
        <v>0</v>
      </c>
      <c r="BM43" s="91">
        <v>0</v>
      </c>
      <c r="BN43" s="91">
        <v>0</v>
      </c>
      <c r="BO43" s="91">
        <v>0</v>
      </c>
      <c r="BP43" s="91">
        <v>0</v>
      </c>
      <c r="BQ43" s="91">
        <v>0</v>
      </c>
      <c r="BR43" s="91">
        <v>0</v>
      </c>
      <c r="BS43" s="91">
        <v>0</v>
      </c>
      <c r="BT43" s="91">
        <v>0</v>
      </c>
      <c r="BU43" s="91">
        <v>0</v>
      </c>
      <c r="BV43" s="91">
        <v>0</v>
      </c>
      <c r="BW43" s="91">
        <v>0</v>
      </c>
      <c r="BX43" s="91">
        <v>0</v>
      </c>
      <c r="BY43" s="91">
        <v>0</v>
      </c>
      <c r="BZ43" s="91">
        <v>0</v>
      </c>
      <c r="CA43" s="91" t="s">
        <v>997</v>
      </c>
    </row>
    <row r="44" spans="1:79" ht="99.75">
      <c r="A44" s="166" t="s">
        <v>938</v>
      </c>
      <c r="B44" s="167" t="s">
        <v>939</v>
      </c>
      <c r="C44" s="168" t="s">
        <v>911</v>
      </c>
      <c r="D44" s="89"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0</v>
      </c>
      <c r="AD44" s="89">
        <v>0</v>
      </c>
      <c r="AE44" s="89">
        <v>0</v>
      </c>
      <c r="AF44" s="89">
        <v>0</v>
      </c>
      <c r="AG44" s="89">
        <v>0</v>
      </c>
      <c r="AH44" s="89">
        <v>0</v>
      </c>
      <c r="AI44" s="89">
        <v>0</v>
      </c>
      <c r="AJ44" s="89">
        <v>0</v>
      </c>
      <c r="AK44" s="89">
        <v>0</v>
      </c>
      <c r="AL44" s="89">
        <v>0</v>
      </c>
      <c r="AM44" s="89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  <c r="BN44" s="91">
        <v>0</v>
      </c>
      <c r="BO44" s="91">
        <v>0</v>
      </c>
      <c r="BP44" s="91">
        <v>0</v>
      </c>
      <c r="BQ44" s="91">
        <v>0</v>
      </c>
      <c r="BR44" s="91">
        <v>0</v>
      </c>
      <c r="BS44" s="91">
        <v>0</v>
      </c>
      <c r="BT44" s="91">
        <v>0</v>
      </c>
      <c r="BU44" s="91">
        <v>0</v>
      </c>
      <c r="BV44" s="91">
        <v>0</v>
      </c>
      <c r="BW44" s="91">
        <v>0</v>
      </c>
      <c r="BX44" s="91">
        <v>0</v>
      </c>
      <c r="BY44" s="91">
        <v>0</v>
      </c>
      <c r="BZ44" s="91">
        <v>0</v>
      </c>
      <c r="CA44" s="91" t="s">
        <v>997</v>
      </c>
    </row>
    <row r="45" spans="1:79" ht="85.5">
      <c r="A45" s="166" t="s">
        <v>940</v>
      </c>
      <c r="B45" s="167" t="s">
        <v>941</v>
      </c>
      <c r="C45" s="168" t="s">
        <v>911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89">
        <v>0</v>
      </c>
      <c r="AG45" s="89">
        <v>0</v>
      </c>
      <c r="AH45" s="89">
        <v>0</v>
      </c>
      <c r="AI45" s="89">
        <v>0</v>
      </c>
      <c r="AJ45" s="89">
        <v>0</v>
      </c>
      <c r="AK45" s="89">
        <v>0</v>
      </c>
      <c r="AL45" s="89">
        <v>0</v>
      </c>
      <c r="AM45" s="89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  <c r="BN45" s="91">
        <v>0</v>
      </c>
      <c r="BO45" s="91">
        <v>0</v>
      </c>
      <c r="BP45" s="91">
        <v>0</v>
      </c>
      <c r="BQ45" s="91">
        <v>0</v>
      </c>
      <c r="BR45" s="91">
        <v>0</v>
      </c>
      <c r="BS45" s="91">
        <v>0</v>
      </c>
      <c r="BT45" s="91">
        <v>0</v>
      </c>
      <c r="BU45" s="91">
        <v>0</v>
      </c>
      <c r="BV45" s="91">
        <v>0</v>
      </c>
      <c r="BW45" s="91">
        <v>0</v>
      </c>
      <c r="BX45" s="91">
        <v>0</v>
      </c>
      <c r="BY45" s="91">
        <v>0</v>
      </c>
      <c r="BZ45" s="91">
        <v>0</v>
      </c>
      <c r="CA45" s="91" t="s">
        <v>997</v>
      </c>
    </row>
    <row r="46" spans="1:79" ht="71.25">
      <c r="A46" s="166" t="s">
        <v>942</v>
      </c>
      <c r="B46" s="167" t="s">
        <v>943</v>
      </c>
      <c r="C46" s="168" t="s">
        <v>911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0</v>
      </c>
      <c r="R46" s="89">
        <v>0</v>
      </c>
      <c r="S46" s="89">
        <v>0</v>
      </c>
      <c r="T46" s="89">
        <v>0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  <c r="AC46" s="89">
        <v>0</v>
      </c>
      <c r="AD46" s="89">
        <v>0</v>
      </c>
      <c r="AE46" s="89">
        <v>0</v>
      </c>
      <c r="AF46" s="89">
        <v>0</v>
      </c>
      <c r="AG46" s="89">
        <v>0</v>
      </c>
      <c r="AH46" s="89">
        <v>0</v>
      </c>
      <c r="AI46" s="89">
        <v>0</v>
      </c>
      <c r="AJ46" s="89">
        <v>0</v>
      </c>
      <c r="AK46" s="89">
        <v>0</v>
      </c>
      <c r="AL46" s="89">
        <v>0</v>
      </c>
      <c r="AM46" s="89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  <c r="BN46" s="91">
        <v>0</v>
      </c>
      <c r="BO46" s="91">
        <v>0</v>
      </c>
      <c r="BP46" s="91">
        <v>0</v>
      </c>
      <c r="BQ46" s="91">
        <v>0</v>
      </c>
      <c r="BR46" s="91">
        <v>0</v>
      </c>
      <c r="BS46" s="91">
        <v>0</v>
      </c>
      <c r="BT46" s="91">
        <v>0</v>
      </c>
      <c r="BU46" s="91">
        <v>0</v>
      </c>
      <c r="BV46" s="91">
        <v>0</v>
      </c>
      <c r="BW46" s="91">
        <v>0</v>
      </c>
      <c r="BX46" s="91">
        <v>0</v>
      </c>
      <c r="BY46" s="91">
        <v>0</v>
      </c>
      <c r="BZ46" s="91">
        <v>0</v>
      </c>
      <c r="CA46" s="91" t="s">
        <v>997</v>
      </c>
    </row>
    <row r="47" spans="1:79" ht="71.25">
      <c r="A47" s="166" t="s">
        <v>944</v>
      </c>
      <c r="B47" s="167" t="s">
        <v>945</v>
      </c>
      <c r="C47" s="168" t="s">
        <v>911</v>
      </c>
      <c r="D47" s="89">
        <v>0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89">
        <v>0</v>
      </c>
      <c r="AI47" s="89">
        <v>0</v>
      </c>
      <c r="AJ47" s="89">
        <v>0</v>
      </c>
      <c r="AK47" s="89">
        <v>0</v>
      </c>
      <c r="AL47" s="89">
        <v>0</v>
      </c>
      <c r="AM47" s="89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91">
        <v>0</v>
      </c>
      <c r="BJ47" s="91">
        <v>0</v>
      </c>
      <c r="BK47" s="91">
        <v>0</v>
      </c>
      <c r="BL47" s="91">
        <v>0</v>
      </c>
      <c r="BM47" s="91">
        <v>0</v>
      </c>
      <c r="BN47" s="91">
        <v>0</v>
      </c>
      <c r="BO47" s="91">
        <v>0</v>
      </c>
      <c r="BP47" s="91">
        <v>0</v>
      </c>
      <c r="BQ47" s="91">
        <v>0</v>
      </c>
      <c r="BR47" s="91">
        <v>0</v>
      </c>
      <c r="BS47" s="91">
        <v>0</v>
      </c>
      <c r="BT47" s="91">
        <v>0</v>
      </c>
      <c r="BU47" s="91">
        <v>0</v>
      </c>
      <c r="BV47" s="91">
        <v>0</v>
      </c>
      <c r="BW47" s="91">
        <v>0</v>
      </c>
      <c r="BX47" s="91">
        <v>0</v>
      </c>
      <c r="BY47" s="91">
        <v>0</v>
      </c>
      <c r="BZ47" s="91">
        <v>0</v>
      </c>
      <c r="CA47" s="91" t="s">
        <v>997</v>
      </c>
    </row>
    <row r="48" spans="1:79" s="162" customFormat="1" ht="42.75">
      <c r="A48" s="166" t="s">
        <v>92</v>
      </c>
      <c r="B48" s="167" t="s">
        <v>946</v>
      </c>
      <c r="C48" s="168" t="s">
        <v>911</v>
      </c>
      <c r="D48" s="90">
        <v>0</v>
      </c>
      <c r="E48" s="90">
        <v>0</v>
      </c>
      <c r="F48" s="90">
        <f>F49+F53+F57</f>
        <v>2.4660000000000002</v>
      </c>
      <c r="G48" s="90">
        <f>G49</f>
        <v>0.1</v>
      </c>
      <c r="H48" s="90">
        <v>0</v>
      </c>
      <c r="I48" s="90">
        <f>I53</f>
        <v>1.1000000000000001</v>
      </c>
      <c r="J48" s="90">
        <v>0</v>
      </c>
      <c r="K48" s="90">
        <f>K57</f>
        <v>1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90">
        <v>0</v>
      </c>
      <c r="AA48" s="90">
        <f>AA49</f>
        <v>0.35</v>
      </c>
      <c r="AB48" s="90">
        <f>AB49</f>
        <v>0.1</v>
      </c>
      <c r="AC48" s="90">
        <v>0</v>
      </c>
      <c r="AD48" s="157">
        <v>0</v>
      </c>
      <c r="AE48" s="157">
        <v>0</v>
      </c>
      <c r="AF48" s="157">
        <v>0</v>
      </c>
      <c r="AG48" s="90">
        <v>0</v>
      </c>
      <c r="AH48" s="163">
        <f>AH53+AH59</f>
        <v>2.1160000000000001</v>
      </c>
      <c r="AI48" s="90">
        <v>0</v>
      </c>
      <c r="AJ48" s="90">
        <v>0</v>
      </c>
      <c r="AK48" s="90">
        <f>AK53</f>
        <v>1.1000000000000001</v>
      </c>
      <c r="AL48" s="90">
        <v>0</v>
      </c>
      <c r="AM48" s="90">
        <f>AM57</f>
        <v>1</v>
      </c>
      <c r="AN48" s="90">
        <v>0</v>
      </c>
      <c r="AO48" s="90">
        <v>0</v>
      </c>
      <c r="AP48" s="90">
        <v>0</v>
      </c>
      <c r="AQ48" s="90">
        <v>0</v>
      </c>
      <c r="AR48" s="90">
        <v>0</v>
      </c>
      <c r="AS48" s="90">
        <v>0</v>
      </c>
      <c r="AT48" s="90">
        <v>0</v>
      </c>
      <c r="AU48" s="90">
        <v>0</v>
      </c>
      <c r="AV48" s="90">
        <v>0</v>
      </c>
      <c r="AW48" s="90">
        <v>0</v>
      </c>
      <c r="AX48" s="90">
        <v>0</v>
      </c>
      <c r="AY48" s="90">
        <v>0</v>
      </c>
      <c r="AZ48" s="90">
        <v>0</v>
      </c>
      <c r="BA48" s="90">
        <v>0</v>
      </c>
      <c r="BB48" s="90">
        <v>0</v>
      </c>
      <c r="BC48" s="90">
        <v>0</v>
      </c>
      <c r="BD48" s="90">
        <v>0</v>
      </c>
      <c r="BE48" s="90">
        <v>0</v>
      </c>
      <c r="BF48" s="90">
        <v>0</v>
      </c>
      <c r="BG48" s="90">
        <v>0</v>
      </c>
      <c r="BH48" s="90">
        <v>0</v>
      </c>
      <c r="BI48" s="90">
        <v>0</v>
      </c>
      <c r="BJ48" s="90">
        <v>0</v>
      </c>
      <c r="BK48" s="90">
        <v>0</v>
      </c>
      <c r="BL48" s="90">
        <v>0</v>
      </c>
      <c r="BM48" s="90">
        <v>0</v>
      </c>
      <c r="BN48" s="90">
        <v>0</v>
      </c>
      <c r="BO48" s="90">
        <v>0</v>
      </c>
      <c r="BP48" s="90">
        <v>0</v>
      </c>
      <c r="BQ48" s="90">
        <v>0</v>
      </c>
      <c r="BR48" s="90">
        <v>0</v>
      </c>
      <c r="BS48" s="90">
        <v>0</v>
      </c>
      <c r="BT48" s="90">
        <v>0</v>
      </c>
      <c r="BU48" s="90">
        <v>0</v>
      </c>
      <c r="BV48" s="90">
        <v>0</v>
      </c>
      <c r="BW48" s="90">
        <v>0</v>
      </c>
      <c r="BX48" s="90">
        <v>0</v>
      </c>
      <c r="BY48" s="90">
        <v>0</v>
      </c>
      <c r="BZ48" s="90">
        <v>0</v>
      </c>
      <c r="CA48" s="90" t="s">
        <v>997</v>
      </c>
    </row>
    <row r="49" spans="1:79" s="162" customFormat="1" ht="71.25">
      <c r="A49" s="166" t="s">
        <v>503</v>
      </c>
      <c r="B49" s="167" t="s">
        <v>947</v>
      </c>
      <c r="C49" s="168" t="s">
        <v>911</v>
      </c>
      <c r="D49" s="90">
        <v>0</v>
      </c>
      <c r="E49" s="90">
        <v>0</v>
      </c>
      <c r="F49" s="90">
        <f>F50</f>
        <v>0.35</v>
      </c>
      <c r="G49" s="90">
        <f>G50</f>
        <v>0.1</v>
      </c>
      <c r="H49" s="90">
        <v>0</v>
      </c>
      <c r="I49" s="90">
        <f>I50</f>
        <v>0</v>
      </c>
      <c r="J49" s="90">
        <v>0</v>
      </c>
      <c r="K49" s="90">
        <f>K50</f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90">
        <v>0</v>
      </c>
      <c r="AA49" s="90">
        <f>AA50</f>
        <v>0.35</v>
      </c>
      <c r="AB49" s="90">
        <f>AB50</f>
        <v>0.1</v>
      </c>
      <c r="AC49" s="90">
        <v>0</v>
      </c>
      <c r="AD49" s="90">
        <f>AD50</f>
        <v>0</v>
      </c>
      <c r="AE49" s="90">
        <v>0</v>
      </c>
      <c r="AF49" s="90">
        <f>AF50</f>
        <v>0</v>
      </c>
      <c r="AG49" s="90">
        <v>0</v>
      </c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90">
        <v>0</v>
      </c>
      <c r="AN49" s="90">
        <v>0</v>
      </c>
      <c r="AO49" s="90">
        <v>0</v>
      </c>
      <c r="AP49" s="90">
        <v>0</v>
      </c>
      <c r="AQ49" s="90">
        <v>0</v>
      </c>
      <c r="AR49" s="90">
        <v>0</v>
      </c>
      <c r="AS49" s="90">
        <v>0</v>
      </c>
      <c r="AT49" s="90">
        <v>0</v>
      </c>
      <c r="AU49" s="90">
        <v>0</v>
      </c>
      <c r="AV49" s="90">
        <v>0</v>
      </c>
      <c r="AW49" s="90">
        <v>0</v>
      </c>
      <c r="AX49" s="90">
        <v>0</v>
      </c>
      <c r="AY49" s="90">
        <v>0</v>
      </c>
      <c r="AZ49" s="90">
        <v>0</v>
      </c>
      <c r="BA49" s="90">
        <v>0</v>
      </c>
      <c r="BB49" s="90">
        <v>0</v>
      </c>
      <c r="BC49" s="90">
        <v>0</v>
      </c>
      <c r="BD49" s="90">
        <v>0</v>
      </c>
      <c r="BE49" s="90">
        <v>0</v>
      </c>
      <c r="BF49" s="90">
        <v>0</v>
      </c>
      <c r="BG49" s="90">
        <v>0</v>
      </c>
      <c r="BH49" s="90">
        <v>0</v>
      </c>
      <c r="BI49" s="90">
        <v>0</v>
      </c>
      <c r="BJ49" s="90">
        <v>0</v>
      </c>
      <c r="BK49" s="90">
        <v>0</v>
      </c>
      <c r="BL49" s="90">
        <v>0</v>
      </c>
      <c r="BM49" s="90">
        <v>0</v>
      </c>
      <c r="BN49" s="90">
        <v>0</v>
      </c>
      <c r="BO49" s="90">
        <v>0</v>
      </c>
      <c r="BP49" s="90">
        <v>0</v>
      </c>
      <c r="BQ49" s="90">
        <v>0</v>
      </c>
      <c r="BR49" s="90">
        <v>0</v>
      </c>
      <c r="BS49" s="90">
        <v>0</v>
      </c>
      <c r="BT49" s="90">
        <v>0</v>
      </c>
      <c r="BU49" s="90">
        <v>0</v>
      </c>
      <c r="BV49" s="90">
        <v>0</v>
      </c>
      <c r="BW49" s="90">
        <v>0</v>
      </c>
      <c r="BX49" s="90">
        <v>0</v>
      </c>
      <c r="BY49" s="90">
        <v>0</v>
      </c>
      <c r="BZ49" s="90">
        <v>0</v>
      </c>
      <c r="CA49" s="90" t="s">
        <v>997</v>
      </c>
    </row>
    <row r="50" spans="1:79" s="162" customFormat="1" ht="28.5">
      <c r="A50" s="166" t="s">
        <v>505</v>
      </c>
      <c r="B50" s="167" t="s">
        <v>948</v>
      </c>
      <c r="C50" s="168" t="s">
        <v>911</v>
      </c>
      <c r="D50" s="90">
        <v>0</v>
      </c>
      <c r="E50" s="90">
        <v>0</v>
      </c>
      <c r="F50" s="90">
        <f>F51</f>
        <v>0.35</v>
      </c>
      <c r="G50" s="90">
        <f>G51</f>
        <v>0.1</v>
      </c>
      <c r="H50" s="90">
        <v>0</v>
      </c>
      <c r="I50" s="90">
        <f>I51</f>
        <v>0</v>
      </c>
      <c r="J50" s="90">
        <v>0</v>
      </c>
      <c r="K50" s="90">
        <f>K51</f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90">
        <v>0</v>
      </c>
      <c r="AA50" s="90">
        <f>AA51</f>
        <v>0.35</v>
      </c>
      <c r="AB50" s="90">
        <f>AB51</f>
        <v>0.1</v>
      </c>
      <c r="AC50" s="90">
        <v>0</v>
      </c>
      <c r="AD50" s="90">
        <f>AD51</f>
        <v>0</v>
      </c>
      <c r="AE50" s="90">
        <v>0</v>
      </c>
      <c r="AF50" s="90">
        <f>AF51</f>
        <v>0</v>
      </c>
      <c r="AG50" s="90">
        <v>0</v>
      </c>
      <c r="AH50" s="90">
        <v>0</v>
      </c>
      <c r="AI50" s="90">
        <v>0</v>
      </c>
      <c r="AJ50" s="90">
        <v>0</v>
      </c>
      <c r="AK50" s="90">
        <v>0</v>
      </c>
      <c r="AL50" s="90">
        <v>0</v>
      </c>
      <c r="AM50" s="90">
        <v>0</v>
      </c>
      <c r="AN50" s="90">
        <v>0</v>
      </c>
      <c r="AO50" s="90">
        <v>0</v>
      </c>
      <c r="AP50" s="90">
        <v>0</v>
      </c>
      <c r="AQ50" s="90">
        <v>0</v>
      </c>
      <c r="AR50" s="90">
        <v>0</v>
      </c>
      <c r="AS50" s="90">
        <v>0</v>
      </c>
      <c r="AT50" s="90">
        <v>0</v>
      </c>
      <c r="AU50" s="90">
        <v>0</v>
      </c>
      <c r="AV50" s="90">
        <v>0</v>
      </c>
      <c r="AW50" s="90">
        <v>0</v>
      </c>
      <c r="AX50" s="90">
        <v>0</v>
      </c>
      <c r="AY50" s="90">
        <v>0</v>
      </c>
      <c r="AZ50" s="90">
        <v>0</v>
      </c>
      <c r="BA50" s="90">
        <v>0</v>
      </c>
      <c r="BB50" s="90">
        <v>0</v>
      </c>
      <c r="BC50" s="90">
        <v>0</v>
      </c>
      <c r="BD50" s="90">
        <v>0</v>
      </c>
      <c r="BE50" s="90">
        <v>0</v>
      </c>
      <c r="BF50" s="90">
        <v>0</v>
      </c>
      <c r="BG50" s="90">
        <v>0</v>
      </c>
      <c r="BH50" s="90">
        <v>0</v>
      </c>
      <c r="BI50" s="90">
        <v>0</v>
      </c>
      <c r="BJ50" s="90">
        <v>0</v>
      </c>
      <c r="BK50" s="90">
        <v>0</v>
      </c>
      <c r="BL50" s="90">
        <v>0</v>
      </c>
      <c r="BM50" s="90">
        <v>0</v>
      </c>
      <c r="BN50" s="90">
        <v>0</v>
      </c>
      <c r="BO50" s="90">
        <v>0</v>
      </c>
      <c r="BP50" s="90">
        <v>0</v>
      </c>
      <c r="BQ50" s="90">
        <v>0</v>
      </c>
      <c r="BR50" s="90">
        <v>0</v>
      </c>
      <c r="BS50" s="90">
        <v>0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</v>
      </c>
      <c r="BZ50" s="90">
        <v>0</v>
      </c>
      <c r="CA50" s="90" t="s">
        <v>997</v>
      </c>
    </row>
    <row r="51" spans="1:79" ht="75">
      <c r="A51" s="172" t="s">
        <v>505</v>
      </c>
      <c r="B51" s="173" t="s">
        <v>986</v>
      </c>
      <c r="C51" s="174" t="s">
        <v>987</v>
      </c>
      <c r="D51" s="91">
        <v>0</v>
      </c>
      <c r="E51" s="91">
        <v>0</v>
      </c>
      <c r="F51" s="91">
        <v>0.35</v>
      </c>
      <c r="G51" s="91">
        <v>0.1</v>
      </c>
      <c r="H51" s="91">
        <v>0</v>
      </c>
      <c r="I51" s="91">
        <v>0</v>
      </c>
      <c r="J51" s="91">
        <v>0</v>
      </c>
      <c r="K51" s="91">
        <v>0</v>
      </c>
      <c r="L51" s="89">
        <v>0</v>
      </c>
      <c r="M51" s="89">
        <v>0</v>
      </c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91">
        <v>0</v>
      </c>
      <c r="AA51" s="91">
        <v>0.35</v>
      </c>
      <c r="AB51" s="91">
        <v>0.1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91">
        <v>0</v>
      </c>
      <c r="BJ51" s="91">
        <v>0</v>
      </c>
      <c r="BK51" s="91">
        <v>0</v>
      </c>
      <c r="BL51" s="91">
        <v>0</v>
      </c>
      <c r="BM51" s="91">
        <v>0</v>
      </c>
      <c r="BN51" s="91">
        <v>0</v>
      </c>
      <c r="BO51" s="91">
        <v>0</v>
      </c>
      <c r="BP51" s="91">
        <v>0</v>
      </c>
      <c r="BQ51" s="91">
        <v>0</v>
      </c>
      <c r="BR51" s="91">
        <v>0</v>
      </c>
      <c r="BS51" s="91">
        <v>0</v>
      </c>
      <c r="BT51" s="91">
        <v>0</v>
      </c>
      <c r="BU51" s="91">
        <v>0</v>
      </c>
      <c r="BV51" s="91">
        <v>0</v>
      </c>
      <c r="BW51" s="91">
        <v>0</v>
      </c>
      <c r="BX51" s="91">
        <v>0</v>
      </c>
      <c r="BY51" s="91">
        <v>0</v>
      </c>
      <c r="BZ51" s="91">
        <v>0</v>
      </c>
      <c r="CA51" s="91" t="s">
        <v>997</v>
      </c>
    </row>
    <row r="52" spans="1:79" s="162" customFormat="1" ht="57">
      <c r="A52" s="166" t="s">
        <v>510</v>
      </c>
      <c r="B52" s="167" t="s">
        <v>949</v>
      </c>
      <c r="C52" s="168" t="s">
        <v>911</v>
      </c>
      <c r="D52" s="90">
        <v>0</v>
      </c>
      <c r="E52" s="90">
        <v>0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89">
        <v>0</v>
      </c>
      <c r="M52" s="89">
        <v>0</v>
      </c>
      <c r="N52" s="89">
        <v>0</v>
      </c>
      <c r="O52" s="89">
        <v>0</v>
      </c>
      <c r="P52" s="89">
        <v>0</v>
      </c>
      <c r="Q52" s="89">
        <v>0</v>
      </c>
      <c r="R52" s="89">
        <v>0</v>
      </c>
      <c r="S52" s="89">
        <v>0</v>
      </c>
      <c r="T52" s="89">
        <v>0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90">
        <v>0</v>
      </c>
      <c r="AA52" s="90">
        <v>0</v>
      </c>
      <c r="AB52" s="90">
        <v>0</v>
      </c>
      <c r="AC52" s="90">
        <v>0</v>
      </c>
      <c r="AD52" s="90">
        <v>0</v>
      </c>
      <c r="AE52" s="90">
        <v>0</v>
      </c>
      <c r="AF52" s="90">
        <v>0</v>
      </c>
      <c r="AG52" s="90">
        <v>0</v>
      </c>
      <c r="AH52" s="90">
        <v>0</v>
      </c>
      <c r="AI52" s="90">
        <v>0</v>
      </c>
      <c r="AJ52" s="90">
        <v>0</v>
      </c>
      <c r="AK52" s="90">
        <v>0</v>
      </c>
      <c r="AL52" s="90">
        <v>0</v>
      </c>
      <c r="AM52" s="90">
        <v>0</v>
      </c>
      <c r="AN52" s="90">
        <v>0</v>
      </c>
      <c r="AO52" s="90">
        <v>0</v>
      </c>
      <c r="AP52" s="90">
        <v>0</v>
      </c>
      <c r="AQ52" s="90">
        <v>0</v>
      </c>
      <c r="AR52" s="90">
        <v>0</v>
      </c>
      <c r="AS52" s="90">
        <v>0</v>
      </c>
      <c r="AT52" s="90">
        <v>0</v>
      </c>
      <c r="AU52" s="90">
        <v>0</v>
      </c>
      <c r="AV52" s="90">
        <v>0</v>
      </c>
      <c r="AW52" s="90">
        <v>0</v>
      </c>
      <c r="AX52" s="90">
        <v>0</v>
      </c>
      <c r="AY52" s="90">
        <v>0</v>
      </c>
      <c r="AZ52" s="90">
        <v>0</v>
      </c>
      <c r="BA52" s="90">
        <v>0</v>
      </c>
      <c r="BB52" s="90">
        <v>0</v>
      </c>
      <c r="BC52" s="90">
        <v>0</v>
      </c>
      <c r="BD52" s="90">
        <v>0</v>
      </c>
      <c r="BE52" s="90">
        <v>0</v>
      </c>
      <c r="BF52" s="90">
        <v>0</v>
      </c>
      <c r="BG52" s="90">
        <v>0</v>
      </c>
      <c r="BH52" s="90">
        <v>0</v>
      </c>
      <c r="BI52" s="90">
        <v>0</v>
      </c>
      <c r="BJ52" s="90">
        <v>0</v>
      </c>
      <c r="BK52" s="90">
        <v>0</v>
      </c>
      <c r="BL52" s="90">
        <v>0</v>
      </c>
      <c r="BM52" s="90">
        <v>0</v>
      </c>
      <c r="BN52" s="90">
        <v>0</v>
      </c>
      <c r="BO52" s="90">
        <v>0</v>
      </c>
      <c r="BP52" s="90">
        <v>0</v>
      </c>
      <c r="BQ52" s="90">
        <v>0</v>
      </c>
      <c r="BR52" s="90">
        <v>0</v>
      </c>
      <c r="BS52" s="90">
        <v>0</v>
      </c>
      <c r="BT52" s="90">
        <v>0</v>
      </c>
      <c r="BU52" s="90">
        <v>0</v>
      </c>
      <c r="BV52" s="90">
        <v>0</v>
      </c>
      <c r="BW52" s="90">
        <v>0</v>
      </c>
      <c r="BX52" s="90">
        <v>0</v>
      </c>
      <c r="BY52" s="90">
        <v>0</v>
      </c>
      <c r="BZ52" s="90">
        <v>0</v>
      </c>
      <c r="CA52" s="90" t="s">
        <v>997</v>
      </c>
    </row>
    <row r="53" spans="1:79" s="162" customFormat="1" ht="42.75">
      <c r="A53" s="166" t="s">
        <v>518</v>
      </c>
      <c r="B53" s="167" t="s">
        <v>950</v>
      </c>
      <c r="C53" s="168" t="s">
        <v>911</v>
      </c>
      <c r="D53" s="90">
        <v>0</v>
      </c>
      <c r="E53" s="90">
        <v>0</v>
      </c>
      <c r="F53" s="163">
        <f>F54</f>
        <v>1.7829999999999999</v>
      </c>
      <c r="G53" s="90">
        <f>G54</f>
        <v>0</v>
      </c>
      <c r="H53" s="90">
        <v>0</v>
      </c>
      <c r="I53" s="90">
        <f>I54</f>
        <v>1.1000000000000001</v>
      </c>
      <c r="J53" s="90">
        <v>0</v>
      </c>
      <c r="K53" s="90">
        <f>K54</f>
        <v>0</v>
      </c>
      <c r="L53" s="89">
        <v>0</v>
      </c>
      <c r="M53" s="89">
        <v>0</v>
      </c>
      <c r="N53" s="89">
        <v>0</v>
      </c>
      <c r="O53" s="89">
        <v>0</v>
      </c>
      <c r="P53" s="89">
        <v>0</v>
      </c>
      <c r="Q53" s="89">
        <v>0</v>
      </c>
      <c r="R53" s="89">
        <v>0</v>
      </c>
      <c r="S53" s="89">
        <v>0</v>
      </c>
      <c r="T53" s="89">
        <v>0</v>
      </c>
      <c r="U53" s="89">
        <v>0</v>
      </c>
      <c r="V53" s="89">
        <v>0</v>
      </c>
      <c r="W53" s="89">
        <v>0</v>
      </c>
      <c r="X53" s="89">
        <v>0</v>
      </c>
      <c r="Y53" s="89">
        <v>0</v>
      </c>
      <c r="Z53" s="90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v>0</v>
      </c>
      <c r="AF53" s="90">
        <v>0</v>
      </c>
      <c r="AG53" s="90">
        <v>0</v>
      </c>
      <c r="AH53" s="163">
        <f>AH54</f>
        <v>1.7829999999999999</v>
      </c>
      <c r="AI53" s="90">
        <f>AI54</f>
        <v>0</v>
      </c>
      <c r="AJ53" s="90">
        <v>0</v>
      </c>
      <c r="AK53" s="90">
        <f>AK54</f>
        <v>1.1000000000000001</v>
      </c>
      <c r="AL53" s="90">
        <v>0</v>
      </c>
      <c r="AM53" s="90">
        <f>AM54</f>
        <v>0</v>
      </c>
      <c r="AN53" s="90">
        <v>0</v>
      </c>
      <c r="AO53" s="90">
        <v>0</v>
      </c>
      <c r="AP53" s="90">
        <v>0</v>
      </c>
      <c r="AQ53" s="90">
        <v>0</v>
      </c>
      <c r="AR53" s="90">
        <v>0</v>
      </c>
      <c r="AS53" s="90">
        <v>0</v>
      </c>
      <c r="AT53" s="90">
        <v>0</v>
      </c>
      <c r="AU53" s="90">
        <v>0</v>
      </c>
      <c r="AV53" s="90">
        <v>0</v>
      </c>
      <c r="AW53" s="90">
        <v>0</v>
      </c>
      <c r="AX53" s="90">
        <v>0</v>
      </c>
      <c r="AY53" s="90">
        <v>0</v>
      </c>
      <c r="AZ53" s="90">
        <v>0</v>
      </c>
      <c r="BA53" s="90">
        <v>0</v>
      </c>
      <c r="BB53" s="90">
        <v>0</v>
      </c>
      <c r="BC53" s="90">
        <v>0</v>
      </c>
      <c r="BD53" s="90">
        <v>0</v>
      </c>
      <c r="BE53" s="90">
        <v>0</v>
      </c>
      <c r="BF53" s="90">
        <v>0</v>
      </c>
      <c r="BG53" s="90">
        <v>0</v>
      </c>
      <c r="BH53" s="90">
        <v>0</v>
      </c>
      <c r="BI53" s="90">
        <v>0</v>
      </c>
      <c r="BJ53" s="90">
        <v>0</v>
      </c>
      <c r="BK53" s="90">
        <v>0</v>
      </c>
      <c r="BL53" s="90">
        <v>0</v>
      </c>
      <c r="BM53" s="90">
        <v>0</v>
      </c>
      <c r="BN53" s="90">
        <v>0</v>
      </c>
      <c r="BO53" s="90">
        <v>0</v>
      </c>
      <c r="BP53" s="90">
        <v>0</v>
      </c>
      <c r="BQ53" s="90">
        <v>0</v>
      </c>
      <c r="BR53" s="90">
        <v>0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</v>
      </c>
      <c r="BZ53" s="90">
        <v>0</v>
      </c>
      <c r="CA53" s="90" t="s">
        <v>997</v>
      </c>
    </row>
    <row r="54" spans="1:79" s="162" customFormat="1" ht="28.5">
      <c r="A54" s="166" t="s">
        <v>951</v>
      </c>
      <c r="B54" s="167" t="s">
        <v>952</v>
      </c>
      <c r="C54" s="168" t="s">
        <v>911</v>
      </c>
      <c r="D54" s="90">
        <v>0</v>
      </c>
      <c r="E54" s="90">
        <v>0</v>
      </c>
      <c r="F54" s="163">
        <f>F55</f>
        <v>1.7829999999999999</v>
      </c>
      <c r="G54" s="90">
        <f>G55</f>
        <v>0</v>
      </c>
      <c r="H54" s="90">
        <v>0</v>
      </c>
      <c r="I54" s="90">
        <f>I55</f>
        <v>1.1000000000000001</v>
      </c>
      <c r="J54" s="90">
        <v>0</v>
      </c>
      <c r="K54" s="90">
        <f>K55</f>
        <v>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0</v>
      </c>
      <c r="U54" s="89">
        <v>0</v>
      </c>
      <c r="V54" s="89">
        <v>0</v>
      </c>
      <c r="W54" s="89">
        <v>0</v>
      </c>
      <c r="X54" s="89">
        <v>0</v>
      </c>
      <c r="Y54" s="89">
        <v>0</v>
      </c>
      <c r="Z54" s="90">
        <v>0</v>
      </c>
      <c r="AA54" s="90">
        <v>0</v>
      </c>
      <c r="AB54" s="90">
        <v>0</v>
      </c>
      <c r="AC54" s="90">
        <v>0</v>
      </c>
      <c r="AD54" s="90">
        <v>0</v>
      </c>
      <c r="AE54" s="90">
        <v>0</v>
      </c>
      <c r="AF54" s="90">
        <v>0</v>
      </c>
      <c r="AG54" s="90">
        <v>0</v>
      </c>
      <c r="AH54" s="163">
        <f>AH55</f>
        <v>1.7829999999999999</v>
      </c>
      <c r="AI54" s="90">
        <f>AI55</f>
        <v>0</v>
      </c>
      <c r="AJ54" s="90">
        <v>0</v>
      </c>
      <c r="AK54" s="90">
        <f>AK55</f>
        <v>1.1000000000000001</v>
      </c>
      <c r="AL54" s="90">
        <v>0</v>
      </c>
      <c r="AM54" s="90">
        <f>AM55</f>
        <v>0</v>
      </c>
      <c r="AN54" s="90">
        <v>0</v>
      </c>
      <c r="AO54" s="90">
        <v>0</v>
      </c>
      <c r="AP54" s="90">
        <v>0</v>
      </c>
      <c r="AQ54" s="90">
        <v>0</v>
      </c>
      <c r="AR54" s="90">
        <v>0</v>
      </c>
      <c r="AS54" s="90">
        <v>0</v>
      </c>
      <c r="AT54" s="90">
        <v>0</v>
      </c>
      <c r="AU54" s="90">
        <v>0</v>
      </c>
      <c r="AV54" s="90">
        <v>0</v>
      </c>
      <c r="AW54" s="90">
        <v>0</v>
      </c>
      <c r="AX54" s="90">
        <v>0</v>
      </c>
      <c r="AY54" s="90">
        <v>0</v>
      </c>
      <c r="AZ54" s="90">
        <v>0</v>
      </c>
      <c r="BA54" s="90">
        <v>0</v>
      </c>
      <c r="BB54" s="90">
        <v>0</v>
      </c>
      <c r="BC54" s="90">
        <v>0</v>
      </c>
      <c r="BD54" s="90">
        <v>0</v>
      </c>
      <c r="BE54" s="90">
        <v>0</v>
      </c>
      <c r="BF54" s="90">
        <v>0</v>
      </c>
      <c r="BG54" s="90">
        <v>0</v>
      </c>
      <c r="BH54" s="90">
        <v>0</v>
      </c>
      <c r="BI54" s="90">
        <v>0</v>
      </c>
      <c r="BJ54" s="90">
        <v>0</v>
      </c>
      <c r="BK54" s="90">
        <v>0</v>
      </c>
      <c r="BL54" s="90">
        <v>0</v>
      </c>
      <c r="BM54" s="90">
        <v>0</v>
      </c>
      <c r="BN54" s="90">
        <v>0</v>
      </c>
      <c r="BO54" s="90">
        <v>0</v>
      </c>
      <c r="BP54" s="90">
        <v>0</v>
      </c>
      <c r="BQ54" s="90">
        <v>0</v>
      </c>
      <c r="BR54" s="90">
        <v>0</v>
      </c>
      <c r="BS54" s="90">
        <v>0</v>
      </c>
      <c r="BT54" s="90">
        <v>0</v>
      </c>
      <c r="BU54" s="90">
        <v>0</v>
      </c>
      <c r="BV54" s="90">
        <v>0</v>
      </c>
      <c r="BW54" s="90">
        <v>0</v>
      </c>
      <c r="BX54" s="90">
        <v>0</v>
      </c>
      <c r="BY54" s="90">
        <v>0</v>
      </c>
      <c r="BZ54" s="90">
        <v>0</v>
      </c>
      <c r="CA54" s="90" t="s">
        <v>997</v>
      </c>
    </row>
    <row r="55" spans="1:79" ht="60">
      <c r="A55" s="176" t="s">
        <v>951</v>
      </c>
      <c r="B55" s="173" t="s">
        <v>988</v>
      </c>
      <c r="C55" s="177" t="s">
        <v>989</v>
      </c>
      <c r="D55" s="91">
        <v>0</v>
      </c>
      <c r="E55" s="91">
        <v>0</v>
      </c>
      <c r="F55" s="34">
        <v>1.7829999999999999</v>
      </c>
      <c r="G55" s="91">
        <v>0</v>
      </c>
      <c r="H55" s="91">
        <v>0</v>
      </c>
      <c r="I55" s="91">
        <v>1.1000000000000001</v>
      </c>
      <c r="J55" s="91">
        <v>0</v>
      </c>
      <c r="K55" s="91">
        <v>0</v>
      </c>
      <c r="L55" s="89">
        <v>0</v>
      </c>
      <c r="M55" s="89">
        <v>0</v>
      </c>
      <c r="N55" s="89">
        <v>0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0</v>
      </c>
      <c r="U55" s="89">
        <v>0</v>
      </c>
      <c r="V55" s="89">
        <v>0</v>
      </c>
      <c r="W55" s="89">
        <v>0</v>
      </c>
      <c r="X55" s="89">
        <v>0</v>
      </c>
      <c r="Y55" s="89">
        <v>0</v>
      </c>
      <c r="Z55" s="91">
        <v>0</v>
      </c>
      <c r="AA55" s="91">
        <v>0</v>
      </c>
      <c r="AB55" s="91">
        <v>0</v>
      </c>
      <c r="AC55" s="91">
        <v>0</v>
      </c>
      <c r="AD55" s="91">
        <v>0</v>
      </c>
      <c r="AE55" s="91">
        <v>0</v>
      </c>
      <c r="AF55" s="91">
        <v>0</v>
      </c>
      <c r="AG55" s="91">
        <v>0</v>
      </c>
      <c r="AH55" s="34">
        <v>1.7829999999999999</v>
      </c>
      <c r="AI55" s="91">
        <v>0</v>
      </c>
      <c r="AJ55" s="91">
        <v>0</v>
      </c>
      <c r="AK55" s="91">
        <v>1.1000000000000001</v>
      </c>
      <c r="AL55" s="91">
        <v>0</v>
      </c>
      <c r="AM55" s="91">
        <v>0</v>
      </c>
      <c r="AN55" s="91">
        <v>0</v>
      </c>
      <c r="AO55" s="91">
        <v>0</v>
      </c>
      <c r="AP55" s="91">
        <v>0</v>
      </c>
      <c r="AQ55" s="91">
        <v>0</v>
      </c>
      <c r="AR55" s="91">
        <v>0</v>
      </c>
      <c r="AS55" s="91">
        <v>0</v>
      </c>
      <c r="AT55" s="91">
        <v>0</v>
      </c>
      <c r="AU55" s="91">
        <v>0</v>
      </c>
      <c r="AV55" s="91">
        <v>0</v>
      </c>
      <c r="AW55" s="91">
        <v>0</v>
      </c>
      <c r="AX55" s="91">
        <v>0</v>
      </c>
      <c r="AY55" s="91">
        <v>0</v>
      </c>
      <c r="AZ55" s="91">
        <v>0</v>
      </c>
      <c r="BA55" s="91">
        <v>0</v>
      </c>
      <c r="BB55" s="91">
        <v>0</v>
      </c>
      <c r="BC55" s="91">
        <v>0</v>
      </c>
      <c r="BD55" s="91">
        <v>0</v>
      </c>
      <c r="BE55" s="91">
        <v>0</v>
      </c>
      <c r="BF55" s="91">
        <v>0</v>
      </c>
      <c r="BG55" s="91">
        <v>0</v>
      </c>
      <c r="BH55" s="91">
        <v>0</v>
      </c>
      <c r="BI55" s="91">
        <v>0</v>
      </c>
      <c r="BJ55" s="91">
        <v>0</v>
      </c>
      <c r="BK55" s="91">
        <v>0</v>
      </c>
      <c r="BL55" s="91">
        <v>0</v>
      </c>
      <c r="BM55" s="91">
        <v>0</v>
      </c>
      <c r="BN55" s="91">
        <v>0</v>
      </c>
      <c r="BO55" s="91">
        <v>0</v>
      </c>
      <c r="BP55" s="91">
        <v>0</v>
      </c>
      <c r="BQ55" s="91">
        <v>0</v>
      </c>
      <c r="BR55" s="91">
        <v>0</v>
      </c>
      <c r="BS55" s="91">
        <v>0</v>
      </c>
      <c r="BT55" s="91">
        <v>0</v>
      </c>
      <c r="BU55" s="91">
        <v>0</v>
      </c>
      <c r="BV55" s="91">
        <v>0</v>
      </c>
      <c r="BW55" s="91">
        <v>0</v>
      </c>
      <c r="BX55" s="91">
        <v>0</v>
      </c>
      <c r="BY55" s="91">
        <v>0</v>
      </c>
      <c r="BZ55" s="91">
        <v>0</v>
      </c>
      <c r="CA55" s="91" t="s">
        <v>997</v>
      </c>
    </row>
    <row r="56" spans="1:79" ht="42.75">
      <c r="A56" s="166" t="s">
        <v>953</v>
      </c>
      <c r="B56" s="167" t="s">
        <v>954</v>
      </c>
      <c r="C56" s="168" t="s">
        <v>911</v>
      </c>
      <c r="D56" s="90">
        <v>0</v>
      </c>
      <c r="E56" s="90">
        <v>0</v>
      </c>
      <c r="F56" s="90">
        <v>0</v>
      </c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89">
        <v>0</v>
      </c>
      <c r="R56" s="89">
        <v>0</v>
      </c>
      <c r="S56" s="89">
        <v>0</v>
      </c>
      <c r="T56" s="89">
        <v>0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90">
        <v>0</v>
      </c>
      <c r="AA56" s="90">
        <v>0</v>
      </c>
      <c r="AB56" s="90">
        <v>0</v>
      </c>
      <c r="AC56" s="90">
        <v>0</v>
      </c>
      <c r="AD56" s="90">
        <v>0</v>
      </c>
      <c r="AE56" s="90">
        <v>0</v>
      </c>
      <c r="AF56" s="90">
        <v>0</v>
      </c>
      <c r="AG56" s="90">
        <v>0</v>
      </c>
      <c r="AH56" s="90">
        <v>0</v>
      </c>
      <c r="AI56" s="90">
        <v>0</v>
      </c>
      <c r="AJ56" s="90">
        <v>0</v>
      </c>
      <c r="AK56" s="90">
        <v>0</v>
      </c>
      <c r="AL56" s="90">
        <v>0</v>
      </c>
      <c r="AM56" s="90">
        <v>0</v>
      </c>
      <c r="AN56" s="91">
        <v>0</v>
      </c>
      <c r="AO56" s="91">
        <v>0</v>
      </c>
      <c r="AP56" s="91">
        <v>0</v>
      </c>
      <c r="AQ56" s="91">
        <v>0</v>
      </c>
      <c r="AR56" s="91">
        <v>0</v>
      </c>
      <c r="AS56" s="91">
        <v>0</v>
      </c>
      <c r="AT56" s="91">
        <v>0</v>
      </c>
      <c r="AU56" s="91">
        <v>0</v>
      </c>
      <c r="AV56" s="91">
        <v>0</v>
      </c>
      <c r="AW56" s="91">
        <v>0</v>
      </c>
      <c r="AX56" s="91">
        <v>0</v>
      </c>
      <c r="AY56" s="91">
        <v>0</v>
      </c>
      <c r="AZ56" s="91">
        <v>0</v>
      </c>
      <c r="BA56" s="91">
        <v>0</v>
      </c>
      <c r="BB56" s="91">
        <v>0</v>
      </c>
      <c r="BC56" s="91">
        <v>0</v>
      </c>
      <c r="BD56" s="91">
        <v>0</v>
      </c>
      <c r="BE56" s="91">
        <v>0</v>
      </c>
      <c r="BF56" s="91">
        <v>0</v>
      </c>
      <c r="BG56" s="91">
        <v>0</v>
      </c>
      <c r="BH56" s="91">
        <v>0</v>
      </c>
      <c r="BI56" s="91">
        <v>0</v>
      </c>
      <c r="BJ56" s="91">
        <v>0</v>
      </c>
      <c r="BK56" s="91">
        <v>0</v>
      </c>
      <c r="BL56" s="91">
        <v>0</v>
      </c>
      <c r="BM56" s="91">
        <v>0</v>
      </c>
      <c r="BN56" s="91">
        <v>0</v>
      </c>
      <c r="BO56" s="91">
        <v>0</v>
      </c>
      <c r="BP56" s="91">
        <v>0</v>
      </c>
      <c r="BQ56" s="91">
        <v>0</v>
      </c>
      <c r="BR56" s="91">
        <v>0</v>
      </c>
      <c r="BS56" s="91">
        <v>0</v>
      </c>
      <c r="BT56" s="91">
        <v>0</v>
      </c>
      <c r="BU56" s="91">
        <v>0</v>
      </c>
      <c r="BV56" s="91">
        <v>0</v>
      </c>
      <c r="BW56" s="91">
        <v>0</v>
      </c>
      <c r="BX56" s="91">
        <v>0</v>
      </c>
      <c r="BY56" s="91">
        <v>0</v>
      </c>
      <c r="BZ56" s="91">
        <v>0</v>
      </c>
      <c r="CA56" s="91" t="s">
        <v>997</v>
      </c>
    </row>
    <row r="57" spans="1:79" s="162" customFormat="1" ht="42.75">
      <c r="A57" s="166" t="s">
        <v>520</v>
      </c>
      <c r="B57" s="167" t="s">
        <v>955</v>
      </c>
      <c r="C57" s="168" t="s">
        <v>911</v>
      </c>
      <c r="D57" s="90">
        <v>0</v>
      </c>
      <c r="E57" s="90">
        <v>0</v>
      </c>
      <c r="F57" s="163">
        <f>F59</f>
        <v>0.33300000000000002</v>
      </c>
      <c r="G57" s="90">
        <f>G59</f>
        <v>0</v>
      </c>
      <c r="H57" s="90">
        <v>0</v>
      </c>
      <c r="I57" s="90">
        <v>0</v>
      </c>
      <c r="J57" s="90">
        <v>0</v>
      </c>
      <c r="K57" s="90">
        <f>K59</f>
        <v>1</v>
      </c>
      <c r="L57" s="89">
        <v>0</v>
      </c>
      <c r="M57" s="89">
        <v>0</v>
      </c>
      <c r="N57" s="89">
        <v>0</v>
      </c>
      <c r="O57" s="89">
        <v>0</v>
      </c>
      <c r="P57" s="89">
        <v>0</v>
      </c>
      <c r="Q57" s="89">
        <v>0</v>
      </c>
      <c r="R57" s="89">
        <v>0</v>
      </c>
      <c r="S57" s="89">
        <v>0</v>
      </c>
      <c r="T57" s="89">
        <v>0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90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90">
        <v>0</v>
      </c>
      <c r="AG57" s="90">
        <v>0</v>
      </c>
      <c r="AH57" s="163">
        <f>AH59</f>
        <v>0.33300000000000002</v>
      </c>
      <c r="AI57" s="90">
        <f>AI59</f>
        <v>0</v>
      </c>
      <c r="AJ57" s="90">
        <v>0</v>
      </c>
      <c r="AK57" s="90">
        <v>0</v>
      </c>
      <c r="AL57" s="90">
        <v>0</v>
      </c>
      <c r="AM57" s="90">
        <f>AM59</f>
        <v>1</v>
      </c>
      <c r="AN57" s="90">
        <v>0</v>
      </c>
      <c r="AO57" s="90">
        <v>0</v>
      </c>
      <c r="AP57" s="90">
        <v>0</v>
      </c>
      <c r="AQ57" s="90">
        <v>0</v>
      </c>
      <c r="AR57" s="90">
        <v>0</v>
      </c>
      <c r="AS57" s="90">
        <v>0</v>
      </c>
      <c r="AT57" s="90">
        <v>0</v>
      </c>
      <c r="AU57" s="90">
        <v>0</v>
      </c>
      <c r="AV57" s="90">
        <v>0</v>
      </c>
      <c r="AW57" s="90">
        <v>0</v>
      </c>
      <c r="AX57" s="90">
        <v>0</v>
      </c>
      <c r="AY57" s="90">
        <v>0</v>
      </c>
      <c r="AZ57" s="90">
        <v>0</v>
      </c>
      <c r="BA57" s="90">
        <v>0</v>
      </c>
      <c r="BB57" s="90">
        <v>0</v>
      </c>
      <c r="BC57" s="90">
        <v>0</v>
      </c>
      <c r="BD57" s="90">
        <v>0</v>
      </c>
      <c r="BE57" s="90">
        <v>0</v>
      </c>
      <c r="BF57" s="90">
        <v>0</v>
      </c>
      <c r="BG57" s="90">
        <v>0</v>
      </c>
      <c r="BH57" s="90">
        <v>0</v>
      </c>
      <c r="BI57" s="90">
        <v>0</v>
      </c>
      <c r="BJ57" s="90">
        <v>0</v>
      </c>
      <c r="BK57" s="90">
        <v>0</v>
      </c>
      <c r="BL57" s="90">
        <v>0</v>
      </c>
      <c r="BM57" s="90">
        <v>0</v>
      </c>
      <c r="BN57" s="90">
        <v>0</v>
      </c>
      <c r="BO57" s="90">
        <v>0</v>
      </c>
      <c r="BP57" s="90">
        <v>0</v>
      </c>
      <c r="BQ57" s="90">
        <v>0</v>
      </c>
      <c r="BR57" s="90">
        <v>0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v>0</v>
      </c>
      <c r="BZ57" s="90">
        <v>0</v>
      </c>
      <c r="CA57" s="90" t="s">
        <v>997</v>
      </c>
    </row>
    <row r="58" spans="1:79" s="162" customFormat="1" ht="42.75">
      <c r="A58" s="166" t="s">
        <v>522</v>
      </c>
      <c r="B58" s="167" t="s">
        <v>956</v>
      </c>
      <c r="C58" s="168" t="s">
        <v>911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89">
        <v>0</v>
      </c>
      <c r="M58" s="89">
        <v>0</v>
      </c>
      <c r="N58" s="89">
        <v>0</v>
      </c>
      <c r="O58" s="89">
        <v>0</v>
      </c>
      <c r="P58" s="89">
        <v>0</v>
      </c>
      <c r="Q58" s="89">
        <v>0</v>
      </c>
      <c r="R58" s="89">
        <v>0</v>
      </c>
      <c r="S58" s="89">
        <v>0</v>
      </c>
      <c r="T58" s="89">
        <v>0</v>
      </c>
      <c r="U58" s="89">
        <v>0</v>
      </c>
      <c r="V58" s="89">
        <v>0</v>
      </c>
      <c r="W58" s="89">
        <v>0</v>
      </c>
      <c r="X58" s="89">
        <v>0</v>
      </c>
      <c r="Y58" s="89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0</v>
      </c>
      <c r="AF58" s="90">
        <v>0</v>
      </c>
      <c r="AG58" s="90">
        <v>0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>
        <v>0</v>
      </c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 t="s">
        <v>997</v>
      </c>
    </row>
    <row r="59" spans="1:79" s="162" customFormat="1" ht="42.75">
      <c r="A59" s="166" t="s">
        <v>526</v>
      </c>
      <c r="B59" s="167" t="s">
        <v>957</v>
      </c>
      <c r="C59" s="168" t="s">
        <v>911</v>
      </c>
      <c r="D59" s="90">
        <v>0</v>
      </c>
      <c r="E59" s="90">
        <v>0</v>
      </c>
      <c r="F59" s="163">
        <f>F60</f>
        <v>0.33300000000000002</v>
      </c>
      <c r="G59" s="90">
        <f>G60</f>
        <v>0</v>
      </c>
      <c r="H59" s="90">
        <v>0</v>
      </c>
      <c r="I59" s="90">
        <v>0</v>
      </c>
      <c r="J59" s="90">
        <v>0</v>
      </c>
      <c r="K59" s="90">
        <f>K60</f>
        <v>1</v>
      </c>
      <c r="L59" s="89">
        <v>0</v>
      </c>
      <c r="M59" s="89">
        <v>0</v>
      </c>
      <c r="N59" s="89">
        <v>0</v>
      </c>
      <c r="O59" s="89">
        <v>0</v>
      </c>
      <c r="P59" s="89">
        <v>0</v>
      </c>
      <c r="Q59" s="89">
        <v>0</v>
      </c>
      <c r="R59" s="89">
        <v>0</v>
      </c>
      <c r="S59" s="89">
        <v>0</v>
      </c>
      <c r="T59" s="89">
        <v>0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0</v>
      </c>
      <c r="AF59" s="90">
        <v>0</v>
      </c>
      <c r="AG59" s="90">
        <v>0</v>
      </c>
      <c r="AH59" s="163">
        <f>AH60</f>
        <v>0.33300000000000002</v>
      </c>
      <c r="AI59" s="90">
        <f>AI60</f>
        <v>0</v>
      </c>
      <c r="AJ59" s="90">
        <v>0</v>
      </c>
      <c r="AK59" s="90">
        <v>0</v>
      </c>
      <c r="AL59" s="90">
        <v>0</v>
      </c>
      <c r="AM59" s="90">
        <f>AM60</f>
        <v>1</v>
      </c>
      <c r="AN59" s="90">
        <v>0</v>
      </c>
      <c r="AO59" s="90">
        <v>0</v>
      </c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0</v>
      </c>
      <c r="BW59" s="90">
        <v>0</v>
      </c>
      <c r="BX59" s="90">
        <v>0</v>
      </c>
      <c r="BY59" s="90">
        <v>0</v>
      </c>
      <c r="BZ59" s="90">
        <v>0</v>
      </c>
      <c r="CA59" s="90" t="s">
        <v>997</v>
      </c>
    </row>
    <row r="60" spans="1:79">
      <c r="A60" s="176" t="s">
        <v>526</v>
      </c>
      <c r="B60" s="173" t="s">
        <v>990</v>
      </c>
      <c r="C60" s="174" t="s">
        <v>991</v>
      </c>
      <c r="D60" s="91">
        <v>0</v>
      </c>
      <c r="E60" s="91">
        <v>0</v>
      </c>
      <c r="F60" s="34">
        <v>0.33300000000000002</v>
      </c>
      <c r="G60" s="91">
        <v>0</v>
      </c>
      <c r="H60" s="91">
        <v>0</v>
      </c>
      <c r="I60" s="91">
        <v>0</v>
      </c>
      <c r="J60" s="91">
        <v>0</v>
      </c>
      <c r="K60" s="91">
        <v>1</v>
      </c>
      <c r="L60" s="89">
        <v>0</v>
      </c>
      <c r="M60" s="89">
        <v>0</v>
      </c>
      <c r="N60" s="89">
        <v>0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0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  <c r="AE60" s="91">
        <v>0</v>
      </c>
      <c r="AF60" s="91">
        <v>0</v>
      </c>
      <c r="AG60" s="91">
        <v>0</v>
      </c>
      <c r="AH60" s="34">
        <v>0.33300000000000002</v>
      </c>
      <c r="AI60" s="91">
        <v>0</v>
      </c>
      <c r="AJ60" s="91">
        <v>0</v>
      </c>
      <c r="AK60" s="91">
        <v>0</v>
      </c>
      <c r="AL60" s="91">
        <v>0</v>
      </c>
      <c r="AM60" s="91">
        <v>1</v>
      </c>
      <c r="AN60" s="91">
        <v>0</v>
      </c>
      <c r="AO60" s="91">
        <v>0</v>
      </c>
      <c r="AP60" s="91">
        <v>0</v>
      </c>
      <c r="AQ60" s="91">
        <v>0</v>
      </c>
      <c r="AR60" s="91">
        <v>0</v>
      </c>
      <c r="AS60" s="91">
        <v>0</v>
      </c>
      <c r="AT60" s="91">
        <v>0</v>
      </c>
      <c r="AU60" s="91">
        <v>0</v>
      </c>
      <c r="AV60" s="91">
        <v>0</v>
      </c>
      <c r="AW60" s="91">
        <v>0</v>
      </c>
      <c r="AX60" s="91">
        <v>0</v>
      </c>
      <c r="AY60" s="91">
        <v>0</v>
      </c>
      <c r="AZ60" s="91">
        <v>0</v>
      </c>
      <c r="BA60" s="91">
        <v>0</v>
      </c>
      <c r="BB60" s="91">
        <v>0</v>
      </c>
      <c r="BC60" s="91">
        <v>0</v>
      </c>
      <c r="BD60" s="91">
        <v>0</v>
      </c>
      <c r="BE60" s="91">
        <v>0</v>
      </c>
      <c r="BF60" s="91">
        <v>0</v>
      </c>
      <c r="BG60" s="91">
        <v>0</v>
      </c>
      <c r="BH60" s="91">
        <v>0</v>
      </c>
      <c r="BI60" s="91">
        <v>0</v>
      </c>
      <c r="BJ60" s="91">
        <v>0</v>
      </c>
      <c r="BK60" s="91">
        <v>0</v>
      </c>
      <c r="BL60" s="91">
        <v>0</v>
      </c>
      <c r="BM60" s="91">
        <v>0</v>
      </c>
      <c r="BN60" s="91">
        <v>0</v>
      </c>
      <c r="BO60" s="91">
        <v>0</v>
      </c>
      <c r="BP60" s="91">
        <v>0</v>
      </c>
      <c r="BQ60" s="91">
        <v>0</v>
      </c>
      <c r="BR60" s="91">
        <v>0</v>
      </c>
      <c r="BS60" s="91">
        <v>0</v>
      </c>
      <c r="BT60" s="91">
        <v>0</v>
      </c>
      <c r="BU60" s="91">
        <v>0</v>
      </c>
      <c r="BV60" s="91">
        <v>0</v>
      </c>
      <c r="BW60" s="91">
        <v>0</v>
      </c>
      <c r="BX60" s="91">
        <v>0</v>
      </c>
      <c r="BY60" s="91">
        <v>0</v>
      </c>
      <c r="BZ60" s="91">
        <v>0</v>
      </c>
      <c r="CA60" s="91" t="s">
        <v>997</v>
      </c>
    </row>
    <row r="61" spans="1:79" ht="28.5">
      <c r="A61" s="166" t="s">
        <v>527</v>
      </c>
      <c r="B61" s="167" t="s">
        <v>958</v>
      </c>
      <c r="C61" s="168" t="s">
        <v>911</v>
      </c>
      <c r="D61" s="90">
        <v>0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0">
        <v>0</v>
      </c>
      <c r="L61" s="89">
        <v>0</v>
      </c>
      <c r="M61" s="89">
        <v>0</v>
      </c>
      <c r="N61" s="89">
        <v>0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  <c r="T61" s="89">
        <v>0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90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90">
        <v>0</v>
      </c>
      <c r="AG61" s="90">
        <v>0</v>
      </c>
      <c r="AH61" s="90">
        <v>0</v>
      </c>
      <c r="AI61" s="90">
        <v>0</v>
      </c>
      <c r="AJ61" s="90">
        <v>0</v>
      </c>
      <c r="AK61" s="90">
        <v>0</v>
      </c>
      <c r="AL61" s="90">
        <v>0</v>
      </c>
      <c r="AM61" s="90">
        <v>0</v>
      </c>
      <c r="AN61" s="91">
        <v>0</v>
      </c>
      <c r="AO61" s="91">
        <v>0</v>
      </c>
      <c r="AP61" s="91">
        <v>0</v>
      </c>
      <c r="AQ61" s="91">
        <v>0</v>
      </c>
      <c r="AR61" s="91">
        <v>0</v>
      </c>
      <c r="AS61" s="91">
        <v>0</v>
      </c>
      <c r="AT61" s="91">
        <v>0</v>
      </c>
      <c r="AU61" s="91">
        <v>0</v>
      </c>
      <c r="AV61" s="91">
        <v>0</v>
      </c>
      <c r="AW61" s="91">
        <v>0</v>
      </c>
      <c r="AX61" s="91">
        <v>0</v>
      </c>
      <c r="AY61" s="91">
        <v>0</v>
      </c>
      <c r="AZ61" s="91">
        <v>0</v>
      </c>
      <c r="BA61" s="91">
        <v>0</v>
      </c>
      <c r="BB61" s="91">
        <v>0</v>
      </c>
      <c r="BC61" s="91">
        <v>0</v>
      </c>
      <c r="BD61" s="91">
        <v>0</v>
      </c>
      <c r="BE61" s="91">
        <v>0</v>
      </c>
      <c r="BF61" s="91">
        <v>0</v>
      </c>
      <c r="BG61" s="91">
        <v>0</v>
      </c>
      <c r="BH61" s="91">
        <v>0</v>
      </c>
      <c r="BI61" s="91">
        <v>0</v>
      </c>
      <c r="BJ61" s="91">
        <v>0</v>
      </c>
      <c r="BK61" s="91">
        <v>0</v>
      </c>
      <c r="BL61" s="91">
        <v>0</v>
      </c>
      <c r="BM61" s="91">
        <v>0</v>
      </c>
      <c r="BN61" s="91">
        <v>0</v>
      </c>
      <c r="BO61" s="91">
        <v>0</v>
      </c>
      <c r="BP61" s="91">
        <v>0</v>
      </c>
      <c r="BQ61" s="91">
        <v>0</v>
      </c>
      <c r="BR61" s="91">
        <v>0</v>
      </c>
      <c r="BS61" s="91">
        <v>0</v>
      </c>
      <c r="BT61" s="91">
        <v>0</v>
      </c>
      <c r="BU61" s="91">
        <v>0</v>
      </c>
      <c r="BV61" s="91">
        <v>0</v>
      </c>
      <c r="BW61" s="91">
        <v>0</v>
      </c>
      <c r="BX61" s="91">
        <v>0</v>
      </c>
      <c r="BY61" s="91">
        <v>0</v>
      </c>
      <c r="BZ61" s="91">
        <v>0</v>
      </c>
      <c r="CA61" s="91" t="s">
        <v>997</v>
      </c>
    </row>
    <row r="62" spans="1:79" ht="42.75">
      <c r="A62" s="166" t="s">
        <v>528</v>
      </c>
      <c r="B62" s="167" t="s">
        <v>959</v>
      </c>
      <c r="C62" s="168" t="s">
        <v>911</v>
      </c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90">
        <v>0</v>
      </c>
      <c r="AA62" s="90">
        <v>0</v>
      </c>
      <c r="AB62" s="90">
        <v>0</v>
      </c>
      <c r="AC62" s="90">
        <v>0</v>
      </c>
      <c r="AD62" s="90">
        <v>0</v>
      </c>
      <c r="AE62" s="90">
        <v>0</v>
      </c>
      <c r="AF62" s="90">
        <v>0</v>
      </c>
      <c r="AG62" s="90">
        <v>0</v>
      </c>
      <c r="AH62" s="90">
        <v>0</v>
      </c>
      <c r="AI62" s="90">
        <v>0</v>
      </c>
      <c r="AJ62" s="90">
        <v>0</v>
      </c>
      <c r="AK62" s="90">
        <v>0</v>
      </c>
      <c r="AL62" s="90">
        <v>0</v>
      </c>
      <c r="AM62" s="90">
        <v>0</v>
      </c>
      <c r="AN62" s="91">
        <v>0</v>
      </c>
      <c r="AO62" s="91">
        <v>0</v>
      </c>
      <c r="AP62" s="91">
        <v>0</v>
      </c>
      <c r="AQ62" s="91">
        <v>0</v>
      </c>
      <c r="AR62" s="91">
        <v>0</v>
      </c>
      <c r="AS62" s="91">
        <v>0</v>
      </c>
      <c r="AT62" s="91">
        <v>0</v>
      </c>
      <c r="AU62" s="91">
        <v>0</v>
      </c>
      <c r="AV62" s="91">
        <v>0</v>
      </c>
      <c r="AW62" s="91">
        <v>0</v>
      </c>
      <c r="AX62" s="91">
        <v>0</v>
      </c>
      <c r="AY62" s="91">
        <v>0</v>
      </c>
      <c r="AZ62" s="91">
        <v>0</v>
      </c>
      <c r="BA62" s="91">
        <v>0</v>
      </c>
      <c r="BB62" s="91">
        <v>0</v>
      </c>
      <c r="BC62" s="91">
        <v>0</v>
      </c>
      <c r="BD62" s="91">
        <v>0</v>
      </c>
      <c r="BE62" s="91">
        <v>0</v>
      </c>
      <c r="BF62" s="91">
        <v>0</v>
      </c>
      <c r="BG62" s="91">
        <v>0</v>
      </c>
      <c r="BH62" s="91">
        <v>0</v>
      </c>
      <c r="BI62" s="91">
        <v>0</v>
      </c>
      <c r="BJ62" s="91">
        <v>0</v>
      </c>
      <c r="BK62" s="91">
        <v>0</v>
      </c>
      <c r="BL62" s="91">
        <v>0</v>
      </c>
      <c r="BM62" s="91">
        <v>0</v>
      </c>
      <c r="BN62" s="91">
        <v>0</v>
      </c>
      <c r="BO62" s="91">
        <v>0</v>
      </c>
      <c r="BP62" s="91">
        <v>0</v>
      </c>
      <c r="BQ62" s="91">
        <v>0</v>
      </c>
      <c r="BR62" s="91">
        <v>0</v>
      </c>
      <c r="BS62" s="91">
        <v>0</v>
      </c>
      <c r="BT62" s="91">
        <v>0</v>
      </c>
      <c r="BU62" s="91">
        <v>0</v>
      </c>
      <c r="BV62" s="91">
        <v>0</v>
      </c>
      <c r="BW62" s="91">
        <v>0</v>
      </c>
      <c r="BX62" s="91">
        <v>0</v>
      </c>
      <c r="BY62" s="91">
        <v>0</v>
      </c>
      <c r="BZ62" s="91">
        <v>0</v>
      </c>
      <c r="CA62" s="91" t="s">
        <v>997</v>
      </c>
    </row>
    <row r="63" spans="1:79" ht="57">
      <c r="A63" s="166" t="s">
        <v>529</v>
      </c>
      <c r="B63" s="167" t="s">
        <v>960</v>
      </c>
      <c r="C63" s="168" t="s">
        <v>911</v>
      </c>
      <c r="D63" s="90">
        <v>0</v>
      </c>
      <c r="E63" s="90">
        <v>0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89">
        <v>0</v>
      </c>
      <c r="M63" s="89">
        <v>0</v>
      </c>
      <c r="N63" s="89">
        <v>0</v>
      </c>
      <c r="O63" s="89">
        <v>0</v>
      </c>
      <c r="P63" s="89">
        <v>0</v>
      </c>
      <c r="Q63" s="89">
        <v>0</v>
      </c>
      <c r="R63" s="89">
        <v>0</v>
      </c>
      <c r="S63" s="89">
        <v>0</v>
      </c>
      <c r="T63" s="89">
        <v>0</v>
      </c>
      <c r="U63" s="89">
        <v>0</v>
      </c>
      <c r="V63" s="89">
        <v>0</v>
      </c>
      <c r="W63" s="89">
        <v>0</v>
      </c>
      <c r="X63" s="89">
        <v>0</v>
      </c>
      <c r="Y63" s="89">
        <v>0</v>
      </c>
      <c r="Z63" s="90">
        <v>0</v>
      </c>
      <c r="AA63" s="90">
        <v>0</v>
      </c>
      <c r="AB63" s="90">
        <v>0</v>
      </c>
      <c r="AC63" s="90">
        <v>0</v>
      </c>
      <c r="AD63" s="90">
        <v>0</v>
      </c>
      <c r="AE63" s="90">
        <v>0</v>
      </c>
      <c r="AF63" s="90">
        <v>0</v>
      </c>
      <c r="AG63" s="90">
        <v>0</v>
      </c>
      <c r="AH63" s="90">
        <v>0</v>
      </c>
      <c r="AI63" s="90">
        <v>0</v>
      </c>
      <c r="AJ63" s="90">
        <v>0</v>
      </c>
      <c r="AK63" s="90">
        <v>0</v>
      </c>
      <c r="AL63" s="90">
        <v>0</v>
      </c>
      <c r="AM63" s="90">
        <v>0</v>
      </c>
      <c r="AN63" s="91">
        <v>0</v>
      </c>
      <c r="AO63" s="91">
        <v>0</v>
      </c>
      <c r="AP63" s="91">
        <v>0</v>
      </c>
      <c r="AQ63" s="91">
        <v>0</v>
      </c>
      <c r="AR63" s="91">
        <v>0</v>
      </c>
      <c r="AS63" s="91">
        <v>0</v>
      </c>
      <c r="AT63" s="91">
        <v>0</v>
      </c>
      <c r="AU63" s="91">
        <v>0</v>
      </c>
      <c r="AV63" s="91">
        <v>0</v>
      </c>
      <c r="AW63" s="91">
        <v>0</v>
      </c>
      <c r="AX63" s="91">
        <v>0</v>
      </c>
      <c r="AY63" s="91">
        <v>0</v>
      </c>
      <c r="AZ63" s="91">
        <v>0</v>
      </c>
      <c r="BA63" s="91">
        <v>0</v>
      </c>
      <c r="BB63" s="91">
        <v>0</v>
      </c>
      <c r="BC63" s="91">
        <v>0</v>
      </c>
      <c r="BD63" s="91">
        <v>0</v>
      </c>
      <c r="BE63" s="91">
        <v>0</v>
      </c>
      <c r="BF63" s="91">
        <v>0</v>
      </c>
      <c r="BG63" s="91">
        <v>0</v>
      </c>
      <c r="BH63" s="91">
        <v>0</v>
      </c>
      <c r="BI63" s="91">
        <v>0</v>
      </c>
      <c r="BJ63" s="91">
        <v>0</v>
      </c>
      <c r="BK63" s="91">
        <v>0</v>
      </c>
      <c r="BL63" s="91">
        <v>0</v>
      </c>
      <c r="BM63" s="91">
        <v>0</v>
      </c>
      <c r="BN63" s="91">
        <v>0</v>
      </c>
      <c r="BO63" s="91">
        <v>0</v>
      </c>
      <c r="BP63" s="91">
        <v>0</v>
      </c>
      <c r="BQ63" s="91">
        <v>0</v>
      </c>
      <c r="BR63" s="91">
        <v>0</v>
      </c>
      <c r="BS63" s="91">
        <v>0</v>
      </c>
      <c r="BT63" s="91">
        <v>0</v>
      </c>
      <c r="BU63" s="91">
        <v>0</v>
      </c>
      <c r="BV63" s="91">
        <v>0</v>
      </c>
      <c r="BW63" s="91">
        <v>0</v>
      </c>
      <c r="BX63" s="91">
        <v>0</v>
      </c>
      <c r="BY63" s="91">
        <v>0</v>
      </c>
      <c r="BZ63" s="91">
        <v>0</v>
      </c>
      <c r="CA63" s="91" t="s">
        <v>997</v>
      </c>
    </row>
    <row r="64" spans="1:79" ht="57">
      <c r="A64" s="166" t="s">
        <v>530</v>
      </c>
      <c r="B64" s="167" t="s">
        <v>961</v>
      </c>
      <c r="C64" s="168" t="s">
        <v>911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89">
        <v>0</v>
      </c>
      <c r="S64" s="89">
        <v>0</v>
      </c>
      <c r="T64" s="89">
        <v>0</v>
      </c>
      <c r="U64" s="89">
        <v>0</v>
      </c>
      <c r="V64" s="89">
        <v>0</v>
      </c>
      <c r="W64" s="89">
        <v>0</v>
      </c>
      <c r="X64" s="89">
        <v>0</v>
      </c>
      <c r="Y64" s="89">
        <v>0</v>
      </c>
      <c r="Z64" s="90">
        <v>0</v>
      </c>
      <c r="AA64" s="90">
        <v>0</v>
      </c>
      <c r="AB64" s="90">
        <v>0</v>
      </c>
      <c r="AC64" s="90">
        <v>0</v>
      </c>
      <c r="AD64" s="90">
        <v>0</v>
      </c>
      <c r="AE64" s="90">
        <v>0</v>
      </c>
      <c r="AF64" s="90">
        <v>0</v>
      </c>
      <c r="AG64" s="90">
        <v>0</v>
      </c>
      <c r="AH64" s="90">
        <v>0</v>
      </c>
      <c r="AI64" s="90">
        <v>0</v>
      </c>
      <c r="AJ64" s="90">
        <v>0</v>
      </c>
      <c r="AK64" s="90">
        <v>0</v>
      </c>
      <c r="AL64" s="90">
        <v>0</v>
      </c>
      <c r="AM64" s="90">
        <v>0</v>
      </c>
      <c r="AN64" s="91">
        <v>0</v>
      </c>
      <c r="AO64" s="91">
        <v>0</v>
      </c>
      <c r="AP64" s="91">
        <v>0</v>
      </c>
      <c r="AQ64" s="91">
        <v>0</v>
      </c>
      <c r="AR64" s="91">
        <v>0</v>
      </c>
      <c r="AS64" s="91">
        <v>0</v>
      </c>
      <c r="AT64" s="91">
        <v>0</v>
      </c>
      <c r="AU64" s="91">
        <v>0</v>
      </c>
      <c r="AV64" s="91">
        <v>0</v>
      </c>
      <c r="AW64" s="91">
        <v>0</v>
      </c>
      <c r="AX64" s="91">
        <v>0</v>
      </c>
      <c r="AY64" s="91">
        <v>0</v>
      </c>
      <c r="AZ64" s="91">
        <v>0</v>
      </c>
      <c r="BA64" s="91">
        <v>0</v>
      </c>
      <c r="BB64" s="91">
        <v>0</v>
      </c>
      <c r="BC64" s="91">
        <v>0</v>
      </c>
      <c r="BD64" s="91">
        <v>0</v>
      </c>
      <c r="BE64" s="91">
        <v>0</v>
      </c>
      <c r="BF64" s="91">
        <v>0</v>
      </c>
      <c r="BG64" s="91">
        <v>0</v>
      </c>
      <c r="BH64" s="91">
        <v>0</v>
      </c>
      <c r="BI64" s="91">
        <v>0</v>
      </c>
      <c r="BJ64" s="91">
        <v>0</v>
      </c>
      <c r="BK64" s="91">
        <v>0</v>
      </c>
      <c r="BL64" s="91">
        <v>0</v>
      </c>
      <c r="BM64" s="91">
        <v>0</v>
      </c>
      <c r="BN64" s="91">
        <v>0</v>
      </c>
      <c r="BO64" s="91">
        <v>0</v>
      </c>
      <c r="BP64" s="91">
        <v>0</v>
      </c>
      <c r="BQ64" s="91">
        <v>0</v>
      </c>
      <c r="BR64" s="91">
        <v>0</v>
      </c>
      <c r="BS64" s="91">
        <v>0</v>
      </c>
      <c r="BT64" s="91">
        <v>0</v>
      </c>
      <c r="BU64" s="91">
        <v>0</v>
      </c>
      <c r="BV64" s="91">
        <v>0</v>
      </c>
      <c r="BW64" s="91">
        <v>0</v>
      </c>
      <c r="BX64" s="91">
        <v>0</v>
      </c>
      <c r="BY64" s="91">
        <v>0</v>
      </c>
      <c r="BZ64" s="91">
        <v>0</v>
      </c>
      <c r="CA64" s="91" t="s">
        <v>997</v>
      </c>
    </row>
    <row r="65" spans="1:79" ht="42.75">
      <c r="A65" s="166" t="s">
        <v>531</v>
      </c>
      <c r="B65" s="167" t="s">
        <v>962</v>
      </c>
      <c r="C65" s="168" t="s">
        <v>911</v>
      </c>
      <c r="D65" s="90">
        <v>0</v>
      </c>
      <c r="E65" s="90">
        <v>0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89">
        <v>0</v>
      </c>
      <c r="M65" s="89">
        <v>0</v>
      </c>
      <c r="N65" s="89">
        <v>0</v>
      </c>
      <c r="O65" s="89">
        <v>0</v>
      </c>
      <c r="P65" s="89">
        <v>0</v>
      </c>
      <c r="Q65" s="89">
        <v>0</v>
      </c>
      <c r="R65" s="89">
        <v>0</v>
      </c>
      <c r="S65" s="89">
        <v>0</v>
      </c>
      <c r="T65" s="89">
        <v>0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90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90">
        <v>0</v>
      </c>
      <c r="AG65" s="90">
        <v>0</v>
      </c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90">
        <v>0</v>
      </c>
      <c r="AN65" s="91">
        <v>0</v>
      </c>
      <c r="AO65" s="91">
        <v>0</v>
      </c>
      <c r="AP65" s="91">
        <v>0</v>
      </c>
      <c r="AQ65" s="91">
        <v>0</v>
      </c>
      <c r="AR65" s="91">
        <v>0</v>
      </c>
      <c r="AS65" s="91">
        <v>0</v>
      </c>
      <c r="AT65" s="91">
        <v>0</v>
      </c>
      <c r="AU65" s="91">
        <v>0</v>
      </c>
      <c r="AV65" s="91">
        <v>0</v>
      </c>
      <c r="AW65" s="91">
        <v>0</v>
      </c>
      <c r="AX65" s="91">
        <v>0</v>
      </c>
      <c r="AY65" s="91">
        <v>0</v>
      </c>
      <c r="AZ65" s="91">
        <v>0</v>
      </c>
      <c r="BA65" s="91">
        <v>0</v>
      </c>
      <c r="BB65" s="91">
        <v>0</v>
      </c>
      <c r="BC65" s="91">
        <v>0</v>
      </c>
      <c r="BD65" s="91">
        <v>0</v>
      </c>
      <c r="BE65" s="91">
        <v>0</v>
      </c>
      <c r="BF65" s="91">
        <v>0</v>
      </c>
      <c r="BG65" s="91">
        <v>0</v>
      </c>
      <c r="BH65" s="91">
        <v>0</v>
      </c>
      <c r="BI65" s="91">
        <v>0</v>
      </c>
      <c r="BJ65" s="91">
        <v>0</v>
      </c>
      <c r="BK65" s="91">
        <v>0</v>
      </c>
      <c r="BL65" s="91">
        <v>0</v>
      </c>
      <c r="BM65" s="91">
        <v>0</v>
      </c>
      <c r="BN65" s="91">
        <v>0</v>
      </c>
      <c r="BO65" s="91">
        <v>0</v>
      </c>
      <c r="BP65" s="91">
        <v>0</v>
      </c>
      <c r="BQ65" s="91">
        <v>0</v>
      </c>
      <c r="BR65" s="91">
        <v>0</v>
      </c>
      <c r="BS65" s="91">
        <v>0</v>
      </c>
      <c r="BT65" s="91">
        <v>0</v>
      </c>
      <c r="BU65" s="91">
        <v>0</v>
      </c>
      <c r="BV65" s="91">
        <v>0</v>
      </c>
      <c r="BW65" s="91">
        <v>0</v>
      </c>
      <c r="BX65" s="91">
        <v>0</v>
      </c>
      <c r="BY65" s="91">
        <v>0</v>
      </c>
      <c r="BZ65" s="91">
        <v>0</v>
      </c>
      <c r="CA65" s="91" t="s">
        <v>997</v>
      </c>
    </row>
    <row r="66" spans="1:79" ht="57">
      <c r="A66" s="166" t="s">
        <v>963</v>
      </c>
      <c r="B66" s="167" t="s">
        <v>964</v>
      </c>
      <c r="C66" s="168" t="s">
        <v>911</v>
      </c>
      <c r="D66" s="90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89">
        <v>0</v>
      </c>
      <c r="M66" s="89">
        <v>0</v>
      </c>
      <c r="N66" s="89">
        <v>0</v>
      </c>
      <c r="O66" s="89">
        <v>0</v>
      </c>
      <c r="P66" s="89">
        <v>0</v>
      </c>
      <c r="Q66" s="89">
        <v>0</v>
      </c>
      <c r="R66" s="89">
        <v>0</v>
      </c>
      <c r="S66" s="89">
        <v>0</v>
      </c>
      <c r="T66" s="89">
        <v>0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90">
        <v>0</v>
      </c>
      <c r="AA66" s="90">
        <v>0</v>
      </c>
      <c r="AB66" s="90">
        <v>0</v>
      </c>
      <c r="AC66" s="90">
        <v>0</v>
      </c>
      <c r="AD66" s="90">
        <v>0</v>
      </c>
      <c r="AE66" s="90">
        <v>0</v>
      </c>
      <c r="AF66" s="90">
        <v>0</v>
      </c>
      <c r="AG66" s="90">
        <v>0</v>
      </c>
      <c r="AH66" s="90">
        <v>0</v>
      </c>
      <c r="AI66" s="90">
        <v>0</v>
      </c>
      <c r="AJ66" s="90">
        <v>0</v>
      </c>
      <c r="AK66" s="90">
        <v>0</v>
      </c>
      <c r="AL66" s="90">
        <v>0</v>
      </c>
      <c r="AM66" s="90">
        <v>0</v>
      </c>
      <c r="AN66" s="91">
        <v>0</v>
      </c>
      <c r="AO66" s="91">
        <v>0</v>
      </c>
      <c r="AP66" s="91">
        <v>0</v>
      </c>
      <c r="AQ66" s="91">
        <v>0</v>
      </c>
      <c r="AR66" s="91">
        <v>0</v>
      </c>
      <c r="AS66" s="91">
        <v>0</v>
      </c>
      <c r="AT66" s="91">
        <v>0</v>
      </c>
      <c r="AU66" s="91">
        <v>0</v>
      </c>
      <c r="AV66" s="91">
        <v>0</v>
      </c>
      <c r="AW66" s="91">
        <v>0</v>
      </c>
      <c r="AX66" s="91">
        <v>0</v>
      </c>
      <c r="AY66" s="91">
        <v>0</v>
      </c>
      <c r="AZ66" s="91">
        <v>0</v>
      </c>
      <c r="BA66" s="91">
        <v>0</v>
      </c>
      <c r="BB66" s="91">
        <v>0</v>
      </c>
      <c r="BC66" s="91">
        <v>0</v>
      </c>
      <c r="BD66" s="91">
        <v>0</v>
      </c>
      <c r="BE66" s="91">
        <v>0</v>
      </c>
      <c r="BF66" s="91">
        <v>0</v>
      </c>
      <c r="BG66" s="91">
        <v>0</v>
      </c>
      <c r="BH66" s="91">
        <v>0</v>
      </c>
      <c r="BI66" s="91">
        <v>0</v>
      </c>
      <c r="BJ66" s="91">
        <v>0</v>
      </c>
      <c r="BK66" s="91">
        <v>0</v>
      </c>
      <c r="BL66" s="91">
        <v>0</v>
      </c>
      <c r="BM66" s="91">
        <v>0</v>
      </c>
      <c r="BN66" s="91">
        <v>0</v>
      </c>
      <c r="BO66" s="91">
        <v>0</v>
      </c>
      <c r="BP66" s="91">
        <v>0</v>
      </c>
      <c r="BQ66" s="91">
        <v>0</v>
      </c>
      <c r="BR66" s="91">
        <v>0</v>
      </c>
      <c r="BS66" s="91">
        <v>0</v>
      </c>
      <c r="BT66" s="91">
        <v>0</v>
      </c>
      <c r="BU66" s="91">
        <v>0</v>
      </c>
      <c r="BV66" s="91">
        <v>0</v>
      </c>
      <c r="BW66" s="91">
        <v>0</v>
      </c>
      <c r="BX66" s="91">
        <v>0</v>
      </c>
      <c r="BY66" s="91">
        <v>0</v>
      </c>
      <c r="BZ66" s="91">
        <v>0</v>
      </c>
      <c r="CA66" s="91" t="s">
        <v>997</v>
      </c>
    </row>
    <row r="67" spans="1:79" ht="57">
      <c r="A67" s="166" t="s">
        <v>965</v>
      </c>
      <c r="B67" s="167" t="s">
        <v>966</v>
      </c>
      <c r="C67" s="168" t="s">
        <v>911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89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>
        <v>0</v>
      </c>
      <c r="S67" s="89">
        <v>0</v>
      </c>
      <c r="T67" s="89">
        <v>0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90">
        <v>0</v>
      </c>
      <c r="AA67" s="90">
        <v>0</v>
      </c>
      <c r="AB67" s="90">
        <v>0</v>
      </c>
      <c r="AC67" s="90">
        <v>0</v>
      </c>
      <c r="AD67" s="90">
        <v>0</v>
      </c>
      <c r="AE67" s="90">
        <v>0</v>
      </c>
      <c r="AF67" s="90">
        <v>0</v>
      </c>
      <c r="AG67" s="90">
        <v>0</v>
      </c>
      <c r="AH67" s="90">
        <v>0</v>
      </c>
      <c r="AI67" s="90">
        <v>0</v>
      </c>
      <c r="AJ67" s="90">
        <v>0</v>
      </c>
      <c r="AK67" s="90">
        <v>0</v>
      </c>
      <c r="AL67" s="90">
        <v>0</v>
      </c>
      <c r="AM67" s="90">
        <v>0</v>
      </c>
      <c r="AN67" s="91">
        <v>0</v>
      </c>
      <c r="AO67" s="91">
        <v>0</v>
      </c>
      <c r="AP67" s="91">
        <v>0</v>
      </c>
      <c r="AQ67" s="91">
        <v>0</v>
      </c>
      <c r="AR67" s="91">
        <v>0</v>
      </c>
      <c r="AS67" s="91">
        <v>0</v>
      </c>
      <c r="AT67" s="91">
        <v>0</v>
      </c>
      <c r="AU67" s="91">
        <v>0</v>
      </c>
      <c r="AV67" s="91">
        <v>0</v>
      </c>
      <c r="AW67" s="91">
        <v>0</v>
      </c>
      <c r="AX67" s="91">
        <v>0</v>
      </c>
      <c r="AY67" s="91">
        <v>0</v>
      </c>
      <c r="AZ67" s="91">
        <v>0</v>
      </c>
      <c r="BA67" s="91">
        <v>0</v>
      </c>
      <c r="BB67" s="91">
        <v>0</v>
      </c>
      <c r="BC67" s="91">
        <v>0</v>
      </c>
      <c r="BD67" s="91">
        <v>0</v>
      </c>
      <c r="BE67" s="91">
        <v>0</v>
      </c>
      <c r="BF67" s="91">
        <v>0</v>
      </c>
      <c r="BG67" s="91">
        <v>0</v>
      </c>
      <c r="BH67" s="91">
        <v>0</v>
      </c>
      <c r="BI67" s="91">
        <v>0</v>
      </c>
      <c r="BJ67" s="91">
        <v>0</v>
      </c>
      <c r="BK67" s="91">
        <v>0</v>
      </c>
      <c r="BL67" s="91">
        <v>0</v>
      </c>
      <c r="BM67" s="91">
        <v>0</v>
      </c>
      <c r="BN67" s="91">
        <v>0</v>
      </c>
      <c r="BO67" s="91">
        <v>0</v>
      </c>
      <c r="BP67" s="91">
        <v>0</v>
      </c>
      <c r="BQ67" s="91">
        <v>0</v>
      </c>
      <c r="BR67" s="91">
        <v>0</v>
      </c>
      <c r="BS67" s="91">
        <v>0</v>
      </c>
      <c r="BT67" s="91">
        <v>0</v>
      </c>
      <c r="BU67" s="91">
        <v>0</v>
      </c>
      <c r="BV67" s="91">
        <v>0</v>
      </c>
      <c r="BW67" s="91">
        <v>0</v>
      </c>
      <c r="BX67" s="91">
        <v>0</v>
      </c>
      <c r="BY67" s="91">
        <v>0</v>
      </c>
      <c r="BZ67" s="91">
        <v>0</v>
      </c>
      <c r="CA67" s="91" t="s">
        <v>997</v>
      </c>
    </row>
    <row r="68" spans="1:79" ht="28.5">
      <c r="A68" s="166" t="s">
        <v>967</v>
      </c>
      <c r="B68" s="167" t="s">
        <v>968</v>
      </c>
      <c r="C68" s="168" t="s">
        <v>911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89">
        <v>0</v>
      </c>
      <c r="M68" s="89">
        <v>0</v>
      </c>
      <c r="N68" s="89">
        <v>0</v>
      </c>
      <c r="O68" s="89">
        <v>0</v>
      </c>
      <c r="P68" s="89">
        <v>0</v>
      </c>
      <c r="Q68" s="89">
        <v>0</v>
      </c>
      <c r="R68" s="89">
        <v>0</v>
      </c>
      <c r="S68" s="89">
        <v>0</v>
      </c>
      <c r="T68" s="89">
        <v>0</v>
      </c>
      <c r="U68" s="89">
        <v>0</v>
      </c>
      <c r="V68" s="89">
        <v>0</v>
      </c>
      <c r="W68" s="89">
        <v>0</v>
      </c>
      <c r="X68" s="89">
        <v>0</v>
      </c>
      <c r="Y68" s="89">
        <v>0</v>
      </c>
      <c r="Z68" s="90">
        <v>0</v>
      </c>
      <c r="AA68" s="90">
        <v>0</v>
      </c>
      <c r="AB68" s="90">
        <v>0</v>
      </c>
      <c r="AC68" s="90">
        <v>0</v>
      </c>
      <c r="AD68" s="90">
        <v>0</v>
      </c>
      <c r="AE68" s="90">
        <v>0</v>
      </c>
      <c r="AF68" s="90">
        <v>0</v>
      </c>
      <c r="AG68" s="90">
        <v>0</v>
      </c>
      <c r="AH68" s="90">
        <v>0</v>
      </c>
      <c r="AI68" s="90">
        <v>0</v>
      </c>
      <c r="AJ68" s="90">
        <v>0</v>
      </c>
      <c r="AK68" s="90">
        <v>0</v>
      </c>
      <c r="AL68" s="90">
        <v>0</v>
      </c>
      <c r="AM68" s="90">
        <v>0</v>
      </c>
      <c r="AN68" s="91">
        <v>0</v>
      </c>
      <c r="AO68" s="91">
        <v>0</v>
      </c>
      <c r="AP68" s="91">
        <v>0</v>
      </c>
      <c r="AQ68" s="91">
        <v>0</v>
      </c>
      <c r="AR68" s="91">
        <v>0</v>
      </c>
      <c r="AS68" s="91">
        <v>0</v>
      </c>
      <c r="AT68" s="91">
        <v>0</v>
      </c>
      <c r="AU68" s="91">
        <v>0</v>
      </c>
      <c r="AV68" s="91">
        <v>0</v>
      </c>
      <c r="AW68" s="91">
        <v>0</v>
      </c>
      <c r="AX68" s="91">
        <v>0</v>
      </c>
      <c r="AY68" s="91">
        <v>0</v>
      </c>
      <c r="AZ68" s="91">
        <v>0</v>
      </c>
      <c r="BA68" s="91">
        <v>0</v>
      </c>
      <c r="BB68" s="91">
        <v>0</v>
      </c>
      <c r="BC68" s="91">
        <v>0</v>
      </c>
      <c r="BD68" s="91">
        <v>0</v>
      </c>
      <c r="BE68" s="91">
        <v>0</v>
      </c>
      <c r="BF68" s="91">
        <v>0</v>
      </c>
      <c r="BG68" s="91">
        <v>0</v>
      </c>
      <c r="BH68" s="91">
        <v>0</v>
      </c>
      <c r="BI68" s="91">
        <v>0</v>
      </c>
      <c r="BJ68" s="91">
        <v>0</v>
      </c>
      <c r="BK68" s="91">
        <v>0</v>
      </c>
      <c r="BL68" s="91">
        <v>0</v>
      </c>
      <c r="BM68" s="91">
        <v>0</v>
      </c>
      <c r="BN68" s="91">
        <v>0</v>
      </c>
      <c r="BO68" s="91">
        <v>0</v>
      </c>
      <c r="BP68" s="91">
        <v>0</v>
      </c>
      <c r="BQ68" s="91">
        <v>0</v>
      </c>
      <c r="BR68" s="91">
        <v>0</v>
      </c>
      <c r="BS68" s="91">
        <v>0</v>
      </c>
      <c r="BT68" s="91">
        <v>0</v>
      </c>
      <c r="BU68" s="91">
        <v>0</v>
      </c>
      <c r="BV68" s="91">
        <v>0</v>
      </c>
      <c r="BW68" s="91">
        <v>0</v>
      </c>
      <c r="BX68" s="91">
        <v>0</v>
      </c>
      <c r="BY68" s="91">
        <v>0</v>
      </c>
      <c r="BZ68" s="91">
        <v>0</v>
      </c>
      <c r="CA68" s="91" t="s">
        <v>997</v>
      </c>
    </row>
    <row r="69" spans="1:79" ht="42.75">
      <c r="A69" s="166" t="s">
        <v>969</v>
      </c>
      <c r="B69" s="167" t="s">
        <v>970</v>
      </c>
      <c r="C69" s="168" t="s">
        <v>911</v>
      </c>
      <c r="D69" s="90">
        <v>0</v>
      </c>
      <c r="E69" s="90">
        <v>0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89">
        <v>0</v>
      </c>
      <c r="M69" s="89">
        <v>0</v>
      </c>
      <c r="N69" s="89">
        <v>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90">
        <v>0</v>
      </c>
      <c r="AA69" s="90">
        <v>0</v>
      </c>
      <c r="AB69" s="90">
        <v>0</v>
      </c>
      <c r="AC69" s="90">
        <v>0</v>
      </c>
      <c r="AD69" s="90">
        <v>0</v>
      </c>
      <c r="AE69" s="90">
        <v>0</v>
      </c>
      <c r="AF69" s="90">
        <v>0</v>
      </c>
      <c r="AG69" s="90">
        <v>0</v>
      </c>
      <c r="AH69" s="90">
        <v>0</v>
      </c>
      <c r="AI69" s="90">
        <v>0</v>
      </c>
      <c r="AJ69" s="90">
        <v>0</v>
      </c>
      <c r="AK69" s="90">
        <v>0</v>
      </c>
      <c r="AL69" s="90">
        <v>0</v>
      </c>
      <c r="AM69" s="90">
        <v>0</v>
      </c>
      <c r="AN69" s="91">
        <v>0</v>
      </c>
      <c r="AO69" s="91">
        <v>0</v>
      </c>
      <c r="AP69" s="91">
        <v>0</v>
      </c>
      <c r="AQ69" s="91">
        <v>0</v>
      </c>
      <c r="AR69" s="91">
        <v>0</v>
      </c>
      <c r="AS69" s="91">
        <v>0</v>
      </c>
      <c r="AT69" s="91">
        <v>0</v>
      </c>
      <c r="AU69" s="91">
        <v>0</v>
      </c>
      <c r="AV69" s="91">
        <v>0</v>
      </c>
      <c r="AW69" s="91">
        <v>0</v>
      </c>
      <c r="AX69" s="91">
        <v>0</v>
      </c>
      <c r="AY69" s="91">
        <v>0</v>
      </c>
      <c r="AZ69" s="91">
        <v>0</v>
      </c>
      <c r="BA69" s="91">
        <v>0</v>
      </c>
      <c r="BB69" s="91">
        <v>0</v>
      </c>
      <c r="BC69" s="91">
        <v>0</v>
      </c>
      <c r="BD69" s="91">
        <v>0</v>
      </c>
      <c r="BE69" s="91">
        <v>0</v>
      </c>
      <c r="BF69" s="91">
        <v>0</v>
      </c>
      <c r="BG69" s="91">
        <v>0</v>
      </c>
      <c r="BH69" s="91">
        <v>0</v>
      </c>
      <c r="BI69" s="91">
        <v>0</v>
      </c>
      <c r="BJ69" s="91">
        <v>0</v>
      </c>
      <c r="BK69" s="91">
        <v>0</v>
      </c>
      <c r="BL69" s="91">
        <v>0</v>
      </c>
      <c r="BM69" s="91">
        <v>0</v>
      </c>
      <c r="BN69" s="91">
        <v>0</v>
      </c>
      <c r="BO69" s="91">
        <v>0</v>
      </c>
      <c r="BP69" s="91">
        <v>0</v>
      </c>
      <c r="BQ69" s="91">
        <v>0</v>
      </c>
      <c r="BR69" s="91">
        <v>0</v>
      </c>
      <c r="BS69" s="91">
        <v>0</v>
      </c>
      <c r="BT69" s="91">
        <v>0</v>
      </c>
      <c r="BU69" s="91">
        <v>0</v>
      </c>
      <c r="BV69" s="91">
        <v>0</v>
      </c>
      <c r="BW69" s="91">
        <v>0</v>
      </c>
      <c r="BX69" s="91">
        <v>0</v>
      </c>
      <c r="BY69" s="91">
        <v>0</v>
      </c>
      <c r="BZ69" s="91">
        <v>0</v>
      </c>
      <c r="CA69" s="91" t="s">
        <v>997</v>
      </c>
    </row>
    <row r="70" spans="1:79" ht="57">
      <c r="A70" s="166" t="s">
        <v>94</v>
      </c>
      <c r="B70" s="167" t="s">
        <v>971</v>
      </c>
      <c r="C70" s="168" t="s">
        <v>911</v>
      </c>
      <c r="D70" s="90">
        <v>0</v>
      </c>
      <c r="E70" s="90">
        <v>0</v>
      </c>
      <c r="F70" s="90">
        <v>0</v>
      </c>
      <c r="G70" s="90">
        <v>0</v>
      </c>
      <c r="H70" s="90">
        <v>0</v>
      </c>
      <c r="I70" s="90">
        <v>0</v>
      </c>
      <c r="J70" s="90">
        <v>0</v>
      </c>
      <c r="K70" s="90">
        <v>0</v>
      </c>
      <c r="L70" s="89">
        <v>0</v>
      </c>
      <c r="M70" s="89">
        <v>0</v>
      </c>
      <c r="N70" s="89">
        <v>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89">
        <v>0</v>
      </c>
      <c r="U70" s="89">
        <v>0</v>
      </c>
      <c r="V70" s="89">
        <v>0</v>
      </c>
      <c r="W70" s="89">
        <v>0</v>
      </c>
      <c r="X70" s="89">
        <v>0</v>
      </c>
      <c r="Y70" s="89">
        <v>0</v>
      </c>
      <c r="Z70" s="90">
        <v>0</v>
      </c>
      <c r="AA70" s="90">
        <v>0</v>
      </c>
      <c r="AB70" s="90">
        <v>0</v>
      </c>
      <c r="AC70" s="90">
        <v>0</v>
      </c>
      <c r="AD70" s="90">
        <v>0</v>
      </c>
      <c r="AE70" s="90">
        <v>0</v>
      </c>
      <c r="AF70" s="90">
        <v>0</v>
      </c>
      <c r="AG70" s="90">
        <v>0</v>
      </c>
      <c r="AH70" s="90">
        <v>0</v>
      </c>
      <c r="AI70" s="90">
        <v>0</v>
      </c>
      <c r="AJ70" s="90">
        <v>0</v>
      </c>
      <c r="AK70" s="90">
        <v>0</v>
      </c>
      <c r="AL70" s="90">
        <v>0</v>
      </c>
      <c r="AM70" s="90">
        <v>0</v>
      </c>
      <c r="AN70" s="91">
        <v>0</v>
      </c>
      <c r="AO70" s="91">
        <v>0</v>
      </c>
      <c r="AP70" s="91">
        <v>0</v>
      </c>
      <c r="AQ70" s="91">
        <v>0</v>
      </c>
      <c r="AR70" s="91">
        <v>0</v>
      </c>
      <c r="AS70" s="91">
        <v>0</v>
      </c>
      <c r="AT70" s="91">
        <v>0</v>
      </c>
      <c r="AU70" s="91">
        <v>0</v>
      </c>
      <c r="AV70" s="91">
        <v>0</v>
      </c>
      <c r="AW70" s="91">
        <v>0</v>
      </c>
      <c r="AX70" s="91">
        <v>0</v>
      </c>
      <c r="AY70" s="91">
        <v>0</v>
      </c>
      <c r="AZ70" s="91">
        <v>0</v>
      </c>
      <c r="BA70" s="91">
        <v>0</v>
      </c>
      <c r="BB70" s="91">
        <v>0</v>
      </c>
      <c r="BC70" s="91">
        <v>0</v>
      </c>
      <c r="BD70" s="91">
        <v>0</v>
      </c>
      <c r="BE70" s="91">
        <v>0</v>
      </c>
      <c r="BF70" s="91">
        <v>0</v>
      </c>
      <c r="BG70" s="91">
        <v>0</v>
      </c>
      <c r="BH70" s="91">
        <v>0</v>
      </c>
      <c r="BI70" s="91">
        <v>0</v>
      </c>
      <c r="BJ70" s="91">
        <v>0</v>
      </c>
      <c r="BK70" s="91">
        <v>0</v>
      </c>
      <c r="BL70" s="91">
        <v>0</v>
      </c>
      <c r="BM70" s="91">
        <v>0</v>
      </c>
      <c r="BN70" s="91">
        <v>0</v>
      </c>
      <c r="BO70" s="91">
        <v>0</v>
      </c>
      <c r="BP70" s="91">
        <v>0</v>
      </c>
      <c r="BQ70" s="91">
        <v>0</v>
      </c>
      <c r="BR70" s="91">
        <v>0</v>
      </c>
      <c r="BS70" s="91">
        <v>0</v>
      </c>
      <c r="BT70" s="91">
        <v>0</v>
      </c>
      <c r="BU70" s="91">
        <v>0</v>
      </c>
      <c r="BV70" s="91">
        <v>0</v>
      </c>
      <c r="BW70" s="91">
        <v>0</v>
      </c>
      <c r="BX70" s="91">
        <v>0</v>
      </c>
      <c r="BY70" s="91">
        <v>0</v>
      </c>
      <c r="BZ70" s="91">
        <v>0</v>
      </c>
      <c r="CA70" s="91" t="s">
        <v>997</v>
      </c>
    </row>
    <row r="71" spans="1:79" ht="57">
      <c r="A71" s="166" t="s">
        <v>972</v>
      </c>
      <c r="B71" s="167" t="s">
        <v>973</v>
      </c>
      <c r="C71" s="168" t="s">
        <v>911</v>
      </c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89">
        <v>0</v>
      </c>
      <c r="M71" s="89">
        <v>0</v>
      </c>
      <c r="N71" s="89">
        <v>0</v>
      </c>
      <c r="O71" s="89">
        <v>0</v>
      </c>
      <c r="P71" s="89">
        <v>0</v>
      </c>
      <c r="Q71" s="89">
        <v>0</v>
      </c>
      <c r="R71" s="89">
        <v>0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90">
        <v>0</v>
      </c>
      <c r="AA71" s="90">
        <v>0</v>
      </c>
      <c r="AB71" s="90">
        <v>0</v>
      </c>
      <c r="AC71" s="90">
        <v>0</v>
      </c>
      <c r="AD71" s="90">
        <v>0</v>
      </c>
      <c r="AE71" s="90">
        <v>0</v>
      </c>
      <c r="AF71" s="90">
        <v>0</v>
      </c>
      <c r="AG71" s="90">
        <v>0</v>
      </c>
      <c r="AH71" s="90">
        <v>0</v>
      </c>
      <c r="AI71" s="90">
        <v>0</v>
      </c>
      <c r="AJ71" s="90">
        <v>0</v>
      </c>
      <c r="AK71" s="90">
        <v>0</v>
      </c>
      <c r="AL71" s="90">
        <v>0</v>
      </c>
      <c r="AM71" s="90">
        <v>0</v>
      </c>
      <c r="AN71" s="91">
        <v>0</v>
      </c>
      <c r="AO71" s="91">
        <v>0</v>
      </c>
      <c r="AP71" s="91">
        <v>0</v>
      </c>
      <c r="AQ71" s="91">
        <v>0</v>
      </c>
      <c r="AR71" s="91">
        <v>0</v>
      </c>
      <c r="AS71" s="91">
        <v>0</v>
      </c>
      <c r="AT71" s="91">
        <v>0</v>
      </c>
      <c r="AU71" s="91">
        <v>0</v>
      </c>
      <c r="AV71" s="91">
        <v>0</v>
      </c>
      <c r="AW71" s="91">
        <v>0</v>
      </c>
      <c r="AX71" s="91">
        <v>0</v>
      </c>
      <c r="AY71" s="91">
        <v>0</v>
      </c>
      <c r="AZ71" s="91">
        <v>0</v>
      </c>
      <c r="BA71" s="91">
        <v>0</v>
      </c>
      <c r="BB71" s="91">
        <v>0</v>
      </c>
      <c r="BC71" s="91">
        <v>0</v>
      </c>
      <c r="BD71" s="91">
        <v>0</v>
      </c>
      <c r="BE71" s="91">
        <v>0</v>
      </c>
      <c r="BF71" s="91">
        <v>0</v>
      </c>
      <c r="BG71" s="91">
        <v>0</v>
      </c>
      <c r="BH71" s="91">
        <v>0</v>
      </c>
      <c r="BI71" s="91">
        <v>0</v>
      </c>
      <c r="BJ71" s="91">
        <v>0</v>
      </c>
      <c r="BK71" s="91">
        <v>0</v>
      </c>
      <c r="BL71" s="91">
        <v>0</v>
      </c>
      <c r="BM71" s="91">
        <v>0</v>
      </c>
      <c r="BN71" s="91">
        <v>0</v>
      </c>
      <c r="BO71" s="91">
        <v>0</v>
      </c>
      <c r="BP71" s="91">
        <v>0</v>
      </c>
      <c r="BQ71" s="91">
        <v>0</v>
      </c>
      <c r="BR71" s="91">
        <v>0</v>
      </c>
      <c r="BS71" s="91">
        <v>0</v>
      </c>
      <c r="BT71" s="91">
        <v>0</v>
      </c>
      <c r="BU71" s="91">
        <v>0</v>
      </c>
      <c r="BV71" s="91">
        <v>0</v>
      </c>
      <c r="BW71" s="91">
        <v>0</v>
      </c>
      <c r="BX71" s="91">
        <v>0</v>
      </c>
      <c r="BY71" s="91">
        <v>0</v>
      </c>
      <c r="BZ71" s="91">
        <v>0</v>
      </c>
      <c r="CA71" s="91" t="s">
        <v>997</v>
      </c>
    </row>
    <row r="72" spans="1:79" ht="57">
      <c r="A72" s="166" t="s">
        <v>974</v>
      </c>
      <c r="B72" s="167" t="s">
        <v>975</v>
      </c>
      <c r="C72" s="168" t="s">
        <v>911</v>
      </c>
      <c r="D72" s="90">
        <v>0</v>
      </c>
      <c r="E72" s="90">
        <v>0</v>
      </c>
      <c r="F72" s="90">
        <v>0</v>
      </c>
      <c r="G72" s="90">
        <v>0</v>
      </c>
      <c r="H72" s="90">
        <v>0</v>
      </c>
      <c r="I72" s="90">
        <v>0</v>
      </c>
      <c r="J72" s="90">
        <v>0</v>
      </c>
      <c r="K72" s="90">
        <v>0</v>
      </c>
      <c r="L72" s="89">
        <v>0</v>
      </c>
      <c r="M72" s="89">
        <v>0</v>
      </c>
      <c r="N72" s="89">
        <v>0</v>
      </c>
      <c r="O72" s="89">
        <v>0</v>
      </c>
      <c r="P72" s="89">
        <v>0</v>
      </c>
      <c r="Q72" s="89">
        <v>0</v>
      </c>
      <c r="R72" s="89">
        <v>0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90">
        <v>0</v>
      </c>
      <c r="AA72" s="90">
        <v>0</v>
      </c>
      <c r="AB72" s="90">
        <v>0</v>
      </c>
      <c r="AC72" s="90">
        <v>0</v>
      </c>
      <c r="AD72" s="90">
        <v>0</v>
      </c>
      <c r="AE72" s="90">
        <v>0</v>
      </c>
      <c r="AF72" s="90">
        <v>0</v>
      </c>
      <c r="AG72" s="90">
        <v>0</v>
      </c>
      <c r="AH72" s="90">
        <v>0</v>
      </c>
      <c r="AI72" s="90">
        <v>0</v>
      </c>
      <c r="AJ72" s="90">
        <v>0</v>
      </c>
      <c r="AK72" s="90">
        <v>0</v>
      </c>
      <c r="AL72" s="90">
        <v>0</v>
      </c>
      <c r="AM72" s="90">
        <v>0</v>
      </c>
      <c r="AN72" s="91">
        <v>0</v>
      </c>
      <c r="AO72" s="91">
        <v>0</v>
      </c>
      <c r="AP72" s="91">
        <v>0</v>
      </c>
      <c r="AQ72" s="91">
        <v>0</v>
      </c>
      <c r="AR72" s="91">
        <v>0</v>
      </c>
      <c r="AS72" s="91">
        <v>0</v>
      </c>
      <c r="AT72" s="91">
        <v>0</v>
      </c>
      <c r="AU72" s="91">
        <v>0</v>
      </c>
      <c r="AV72" s="91">
        <v>0</v>
      </c>
      <c r="AW72" s="91">
        <v>0</v>
      </c>
      <c r="AX72" s="91">
        <v>0</v>
      </c>
      <c r="AY72" s="91">
        <v>0</v>
      </c>
      <c r="AZ72" s="91">
        <v>0</v>
      </c>
      <c r="BA72" s="91">
        <v>0</v>
      </c>
      <c r="BB72" s="91">
        <v>0</v>
      </c>
      <c r="BC72" s="91">
        <v>0</v>
      </c>
      <c r="BD72" s="91">
        <v>0</v>
      </c>
      <c r="BE72" s="91">
        <v>0</v>
      </c>
      <c r="BF72" s="91">
        <v>0</v>
      </c>
      <c r="BG72" s="91">
        <v>0</v>
      </c>
      <c r="BH72" s="91">
        <v>0</v>
      </c>
      <c r="BI72" s="91">
        <v>0</v>
      </c>
      <c r="BJ72" s="91">
        <v>0</v>
      </c>
      <c r="BK72" s="91">
        <v>0</v>
      </c>
      <c r="BL72" s="91">
        <v>0</v>
      </c>
      <c r="BM72" s="91">
        <v>0</v>
      </c>
      <c r="BN72" s="91">
        <v>0</v>
      </c>
      <c r="BO72" s="91">
        <v>0</v>
      </c>
      <c r="BP72" s="91">
        <v>0</v>
      </c>
      <c r="BQ72" s="91">
        <v>0</v>
      </c>
      <c r="BR72" s="91">
        <v>0</v>
      </c>
      <c r="BS72" s="91">
        <v>0</v>
      </c>
      <c r="BT72" s="91">
        <v>0</v>
      </c>
      <c r="BU72" s="91">
        <v>0</v>
      </c>
      <c r="BV72" s="91">
        <v>0</v>
      </c>
      <c r="BW72" s="91">
        <v>0</v>
      </c>
      <c r="BX72" s="91">
        <v>0</v>
      </c>
      <c r="BY72" s="91">
        <v>0</v>
      </c>
      <c r="BZ72" s="91">
        <v>0</v>
      </c>
      <c r="CA72" s="91" t="s">
        <v>997</v>
      </c>
    </row>
    <row r="73" spans="1:79" s="162" customFormat="1" ht="42.75">
      <c r="A73" s="166" t="s">
        <v>96</v>
      </c>
      <c r="B73" s="167" t="s">
        <v>976</v>
      </c>
      <c r="C73" s="168" t="s">
        <v>911</v>
      </c>
      <c r="D73" s="90">
        <v>0</v>
      </c>
      <c r="E73" s="90">
        <v>0</v>
      </c>
      <c r="F73" s="163">
        <f>F74</f>
        <v>0.49199999999999999</v>
      </c>
      <c r="G73" s="90">
        <f>G74</f>
        <v>0</v>
      </c>
      <c r="H73" s="90">
        <v>0</v>
      </c>
      <c r="I73" s="90">
        <f>I74</f>
        <v>0.3</v>
      </c>
      <c r="J73" s="90">
        <v>0</v>
      </c>
      <c r="K73" s="90">
        <v>0</v>
      </c>
      <c r="L73" s="89">
        <v>0</v>
      </c>
      <c r="M73" s="89">
        <v>0</v>
      </c>
      <c r="N73" s="89">
        <v>0</v>
      </c>
      <c r="O73" s="89">
        <v>0</v>
      </c>
      <c r="P73" s="89">
        <v>0</v>
      </c>
      <c r="Q73" s="89">
        <v>0</v>
      </c>
      <c r="R73" s="89">
        <v>0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90">
        <v>0</v>
      </c>
      <c r="AA73" s="163">
        <f>AA74</f>
        <v>0.49199999999999999</v>
      </c>
      <c r="AB73" s="90">
        <f>AB74</f>
        <v>0</v>
      </c>
      <c r="AC73" s="90">
        <v>0</v>
      </c>
      <c r="AD73" s="90">
        <f>AD74</f>
        <v>0.3</v>
      </c>
      <c r="AE73" s="90">
        <v>0</v>
      </c>
      <c r="AF73" s="90">
        <v>0</v>
      </c>
      <c r="AG73" s="90">
        <v>0</v>
      </c>
      <c r="AH73" s="90">
        <v>0</v>
      </c>
      <c r="AI73" s="90">
        <v>0</v>
      </c>
      <c r="AJ73" s="90">
        <v>0</v>
      </c>
      <c r="AK73" s="90">
        <v>0</v>
      </c>
      <c r="AL73" s="90">
        <v>0</v>
      </c>
      <c r="AM73" s="90">
        <v>0</v>
      </c>
      <c r="AN73" s="90">
        <v>0</v>
      </c>
      <c r="AO73" s="90">
        <v>0</v>
      </c>
      <c r="AP73" s="90">
        <v>0</v>
      </c>
      <c r="AQ73" s="90">
        <v>0</v>
      </c>
      <c r="AR73" s="90">
        <v>0</v>
      </c>
      <c r="AS73" s="90">
        <v>0</v>
      </c>
      <c r="AT73" s="90">
        <v>0</v>
      </c>
      <c r="AU73" s="90">
        <v>0</v>
      </c>
      <c r="AV73" s="90">
        <v>0</v>
      </c>
      <c r="AW73" s="90">
        <v>0</v>
      </c>
      <c r="AX73" s="90">
        <v>0</v>
      </c>
      <c r="AY73" s="90">
        <v>0</v>
      </c>
      <c r="AZ73" s="90">
        <v>0</v>
      </c>
      <c r="BA73" s="90">
        <v>0</v>
      </c>
      <c r="BB73" s="90">
        <v>0</v>
      </c>
      <c r="BC73" s="90">
        <v>0</v>
      </c>
      <c r="BD73" s="90">
        <v>0</v>
      </c>
      <c r="BE73" s="90">
        <v>0</v>
      </c>
      <c r="BF73" s="90">
        <v>0</v>
      </c>
      <c r="BG73" s="90">
        <v>0</v>
      </c>
      <c r="BH73" s="90">
        <v>0</v>
      </c>
      <c r="BI73" s="90">
        <v>0</v>
      </c>
      <c r="BJ73" s="90">
        <v>0</v>
      </c>
      <c r="BK73" s="90">
        <v>0</v>
      </c>
      <c r="BL73" s="90">
        <v>0</v>
      </c>
      <c r="BM73" s="90">
        <v>0</v>
      </c>
      <c r="BN73" s="90">
        <v>0</v>
      </c>
      <c r="BO73" s="90">
        <v>0</v>
      </c>
      <c r="BP73" s="90">
        <v>0</v>
      </c>
      <c r="BQ73" s="90">
        <v>0</v>
      </c>
      <c r="BR73" s="90">
        <v>0</v>
      </c>
      <c r="BS73" s="90">
        <v>0</v>
      </c>
      <c r="BT73" s="90">
        <v>0</v>
      </c>
      <c r="BU73" s="90">
        <v>0</v>
      </c>
      <c r="BV73" s="90">
        <v>0</v>
      </c>
      <c r="BW73" s="90">
        <v>0</v>
      </c>
      <c r="BX73" s="90">
        <v>0</v>
      </c>
      <c r="BY73" s="90">
        <v>0</v>
      </c>
      <c r="BZ73" s="90">
        <v>0</v>
      </c>
      <c r="CA73" s="90" t="s">
        <v>997</v>
      </c>
    </row>
    <row r="74" spans="1:79" ht="60">
      <c r="A74" s="176" t="s">
        <v>96</v>
      </c>
      <c r="B74" s="173" t="s">
        <v>992</v>
      </c>
      <c r="C74" s="174" t="s">
        <v>993</v>
      </c>
      <c r="D74" s="91">
        <v>0</v>
      </c>
      <c r="E74" s="91">
        <v>0</v>
      </c>
      <c r="F74" s="34">
        <v>0.49199999999999999</v>
      </c>
      <c r="G74" s="91">
        <v>0</v>
      </c>
      <c r="H74" s="91">
        <v>0</v>
      </c>
      <c r="I74" s="91">
        <v>0.3</v>
      </c>
      <c r="J74" s="91">
        <v>0</v>
      </c>
      <c r="K74" s="91">
        <v>0</v>
      </c>
      <c r="L74" s="89">
        <v>0</v>
      </c>
      <c r="M74" s="89">
        <v>0</v>
      </c>
      <c r="N74" s="89">
        <v>0</v>
      </c>
      <c r="O74" s="89">
        <v>0</v>
      </c>
      <c r="P74" s="89">
        <v>0</v>
      </c>
      <c r="Q74" s="89">
        <v>0</v>
      </c>
      <c r="R74" s="89">
        <v>0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91">
        <v>0</v>
      </c>
      <c r="AA74" s="34">
        <v>0.49199999999999999</v>
      </c>
      <c r="AB74" s="91">
        <v>0</v>
      </c>
      <c r="AC74" s="91">
        <v>0</v>
      </c>
      <c r="AD74" s="91">
        <v>0.3</v>
      </c>
      <c r="AE74" s="91">
        <v>0</v>
      </c>
      <c r="AF74" s="91">
        <v>0</v>
      </c>
      <c r="AG74" s="91">
        <v>0</v>
      </c>
      <c r="AH74" s="91">
        <v>0</v>
      </c>
      <c r="AI74" s="91">
        <v>0</v>
      </c>
      <c r="AJ74" s="91">
        <v>0</v>
      </c>
      <c r="AK74" s="91">
        <v>0</v>
      </c>
      <c r="AL74" s="91">
        <v>0</v>
      </c>
      <c r="AM74" s="91">
        <v>0</v>
      </c>
      <c r="AN74" s="91">
        <v>0</v>
      </c>
      <c r="AO74" s="91">
        <v>0</v>
      </c>
      <c r="AP74" s="91">
        <v>0</v>
      </c>
      <c r="AQ74" s="91">
        <v>0</v>
      </c>
      <c r="AR74" s="91">
        <v>0</v>
      </c>
      <c r="AS74" s="91">
        <v>0</v>
      </c>
      <c r="AT74" s="91">
        <v>0</v>
      </c>
      <c r="AU74" s="91">
        <v>0</v>
      </c>
      <c r="AV74" s="91">
        <v>0</v>
      </c>
      <c r="AW74" s="91">
        <v>0</v>
      </c>
      <c r="AX74" s="91">
        <v>0</v>
      </c>
      <c r="AY74" s="91">
        <v>0</v>
      </c>
      <c r="AZ74" s="91">
        <v>0</v>
      </c>
      <c r="BA74" s="91">
        <v>0</v>
      </c>
      <c r="BB74" s="91">
        <v>0</v>
      </c>
      <c r="BC74" s="91">
        <v>0</v>
      </c>
      <c r="BD74" s="91">
        <v>0</v>
      </c>
      <c r="BE74" s="91">
        <v>0</v>
      </c>
      <c r="BF74" s="91">
        <v>0</v>
      </c>
      <c r="BG74" s="91">
        <v>0</v>
      </c>
      <c r="BH74" s="91">
        <v>0</v>
      </c>
      <c r="BI74" s="91">
        <v>0</v>
      </c>
      <c r="BJ74" s="91">
        <v>0</v>
      </c>
      <c r="BK74" s="91">
        <v>0</v>
      </c>
      <c r="BL74" s="91">
        <v>0</v>
      </c>
      <c r="BM74" s="91">
        <v>0</v>
      </c>
      <c r="BN74" s="91">
        <v>0</v>
      </c>
      <c r="BO74" s="91">
        <v>0</v>
      </c>
      <c r="BP74" s="91">
        <v>0</v>
      </c>
      <c r="BQ74" s="91">
        <v>0</v>
      </c>
      <c r="BR74" s="91">
        <v>0</v>
      </c>
      <c r="BS74" s="91">
        <v>0</v>
      </c>
      <c r="BT74" s="91">
        <v>0</v>
      </c>
      <c r="BU74" s="91">
        <v>0</v>
      </c>
      <c r="BV74" s="91">
        <v>0</v>
      </c>
      <c r="BW74" s="91">
        <v>0</v>
      </c>
      <c r="BX74" s="91">
        <v>0</v>
      </c>
      <c r="BY74" s="91">
        <v>0</v>
      </c>
      <c r="BZ74" s="91">
        <v>0</v>
      </c>
      <c r="CA74" s="91" t="s">
        <v>997</v>
      </c>
    </row>
    <row r="75" spans="1:79" ht="42.75">
      <c r="A75" s="166" t="s">
        <v>98</v>
      </c>
      <c r="B75" s="167" t="s">
        <v>977</v>
      </c>
      <c r="C75" s="168" t="s">
        <v>911</v>
      </c>
      <c r="D75" s="90">
        <v>0</v>
      </c>
      <c r="E75" s="90">
        <v>0</v>
      </c>
      <c r="F75" s="90">
        <v>0</v>
      </c>
      <c r="G75" s="90">
        <v>0</v>
      </c>
      <c r="H75" s="90">
        <v>0</v>
      </c>
      <c r="I75" s="90">
        <v>0</v>
      </c>
      <c r="J75" s="90">
        <v>0</v>
      </c>
      <c r="K75" s="90">
        <v>0</v>
      </c>
      <c r="L75" s="89">
        <v>0</v>
      </c>
      <c r="M75" s="89">
        <v>0</v>
      </c>
      <c r="N75" s="89">
        <v>0</v>
      </c>
      <c r="O75" s="89">
        <v>0</v>
      </c>
      <c r="P75" s="89">
        <v>0</v>
      </c>
      <c r="Q75" s="89">
        <v>0</v>
      </c>
      <c r="R75" s="89">
        <v>0</v>
      </c>
      <c r="S75" s="89">
        <v>0</v>
      </c>
      <c r="T75" s="89">
        <v>0</v>
      </c>
      <c r="U75" s="89">
        <v>0</v>
      </c>
      <c r="V75" s="89">
        <v>0</v>
      </c>
      <c r="W75" s="89">
        <v>0</v>
      </c>
      <c r="X75" s="89">
        <v>0</v>
      </c>
      <c r="Y75" s="89">
        <v>0</v>
      </c>
      <c r="Z75" s="90">
        <v>0</v>
      </c>
      <c r="AA75" s="90">
        <v>0</v>
      </c>
      <c r="AB75" s="90">
        <v>0</v>
      </c>
      <c r="AC75" s="90">
        <v>0</v>
      </c>
      <c r="AD75" s="90">
        <v>0</v>
      </c>
      <c r="AE75" s="90">
        <v>0</v>
      </c>
      <c r="AF75" s="90">
        <v>0</v>
      </c>
      <c r="AG75" s="90">
        <v>0</v>
      </c>
      <c r="AH75" s="90">
        <v>0</v>
      </c>
      <c r="AI75" s="90">
        <v>0</v>
      </c>
      <c r="AJ75" s="90">
        <v>0</v>
      </c>
      <c r="AK75" s="90">
        <v>0</v>
      </c>
      <c r="AL75" s="90">
        <v>0</v>
      </c>
      <c r="AM75" s="90">
        <v>0</v>
      </c>
      <c r="AN75" s="91">
        <v>0</v>
      </c>
      <c r="AO75" s="91">
        <v>0</v>
      </c>
      <c r="AP75" s="91">
        <v>0</v>
      </c>
      <c r="AQ75" s="91">
        <v>0</v>
      </c>
      <c r="AR75" s="91">
        <v>0</v>
      </c>
      <c r="AS75" s="91">
        <v>0</v>
      </c>
      <c r="AT75" s="91">
        <v>0</v>
      </c>
      <c r="AU75" s="91">
        <v>0</v>
      </c>
      <c r="AV75" s="91">
        <v>0</v>
      </c>
      <c r="AW75" s="91">
        <v>0</v>
      </c>
      <c r="AX75" s="91">
        <v>0</v>
      </c>
      <c r="AY75" s="91">
        <v>0</v>
      </c>
      <c r="AZ75" s="91">
        <v>0</v>
      </c>
      <c r="BA75" s="91">
        <v>0</v>
      </c>
      <c r="BB75" s="91">
        <v>0</v>
      </c>
      <c r="BC75" s="91">
        <v>0</v>
      </c>
      <c r="BD75" s="91">
        <v>0</v>
      </c>
      <c r="BE75" s="91">
        <v>0</v>
      </c>
      <c r="BF75" s="91">
        <v>0</v>
      </c>
      <c r="BG75" s="91">
        <v>0</v>
      </c>
      <c r="BH75" s="91">
        <v>0</v>
      </c>
      <c r="BI75" s="91">
        <v>0</v>
      </c>
      <c r="BJ75" s="91">
        <v>0</v>
      </c>
      <c r="BK75" s="91">
        <v>0</v>
      </c>
      <c r="BL75" s="91">
        <v>0</v>
      </c>
      <c r="BM75" s="91">
        <v>0</v>
      </c>
      <c r="BN75" s="91">
        <v>0</v>
      </c>
      <c r="BO75" s="91">
        <v>0</v>
      </c>
      <c r="BP75" s="91">
        <v>0</v>
      </c>
      <c r="BQ75" s="91">
        <v>0</v>
      </c>
      <c r="BR75" s="91">
        <v>0</v>
      </c>
      <c r="BS75" s="91">
        <v>0</v>
      </c>
      <c r="BT75" s="91">
        <v>0</v>
      </c>
      <c r="BU75" s="91">
        <v>0</v>
      </c>
      <c r="BV75" s="91">
        <v>0</v>
      </c>
      <c r="BW75" s="91">
        <v>0</v>
      </c>
      <c r="BX75" s="91">
        <v>0</v>
      </c>
      <c r="BY75" s="91">
        <v>0</v>
      </c>
      <c r="BZ75" s="91">
        <v>0</v>
      </c>
      <c r="CA75" s="91" t="s">
        <v>997</v>
      </c>
    </row>
    <row r="76" spans="1:79" ht="28.5">
      <c r="A76" s="166" t="s">
        <v>100</v>
      </c>
      <c r="B76" s="167" t="s">
        <v>978</v>
      </c>
      <c r="C76" s="168" t="s">
        <v>911</v>
      </c>
      <c r="D76" s="90">
        <v>0</v>
      </c>
      <c r="E76" s="90">
        <v>0</v>
      </c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89">
        <v>0</v>
      </c>
      <c r="M76" s="89">
        <v>0</v>
      </c>
      <c r="N76" s="89">
        <v>0</v>
      </c>
      <c r="O76" s="89">
        <v>0</v>
      </c>
      <c r="P76" s="89">
        <v>0</v>
      </c>
      <c r="Q76" s="89">
        <v>0</v>
      </c>
      <c r="R76" s="89">
        <v>0</v>
      </c>
      <c r="S76" s="89">
        <v>0</v>
      </c>
      <c r="T76" s="89">
        <v>0</v>
      </c>
      <c r="U76" s="89">
        <v>0</v>
      </c>
      <c r="V76" s="89">
        <v>0</v>
      </c>
      <c r="W76" s="89">
        <v>0</v>
      </c>
      <c r="X76" s="89">
        <v>0</v>
      </c>
      <c r="Y76" s="89">
        <v>0</v>
      </c>
      <c r="Z76" s="90">
        <v>0</v>
      </c>
      <c r="AA76" s="90">
        <v>0</v>
      </c>
      <c r="AB76" s="90">
        <v>0</v>
      </c>
      <c r="AC76" s="90">
        <v>0</v>
      </c>
      <c r="AD76" s="90">
        <v>0</v>
      </c>
      <c r="AE76" s="90">
        <v>0</v>
      </c>
      <c r="AF76" s="90">
        <v>0</v>
      </c>
      <c r="AG76" s="90">
        <v>0</v>
      </c>
      <c r="AH76" s="90">
        <v>0</v>
      </c>
      <c r="AI76" s="90">
        <v>0</v>
      </c>
      <c r="AJ76" s="90">
        <v>0</v>
      </c>
      <c r="AK76" s="90">
        <v>0</v>
      </c>
      <c r="AL76" s="90">
        <v>0</v>
      </c>
      <c r="AM76" s="90">
        <v>0</v>
      </c>
      <c r="AN76" s="91">
        <v>0</v>
      </c>
      <c r="AO76" s="91">
        <v>0</v>
      </c>
      <c r="AP76" s="91">
        <v>0</v>
      </c>
      <c r="AQ76" s="91">
        <v>0</v>
      </c>
      <c r="AR76" s="91">
        <v>0</v>
      </c>
      <c r="AS76" s="91">
        <v>0</v>
      </c>
      <c r="AT76" s="91">
        <v>0</v>
      </c>
      <c r="AU76" s="91">
        <v>0</v>
      </c>
      <c r="AV76" s="91">
        <v>0</v>
      </c>
      <c r="AW76" s="91">
        <v>0</v>
      </c>
      <c r="AX76" s="91">
        <v>0</v>
      </c>
      <c r="AY76" s="91">
        <v>0</v>
      </c>
      <c r="AZ76" s="91">
        <v>0</v>
      </c>
      <c r="BA76" s="91">
        <v>0</v>
      </c>
      <c r="BB76" s="91">
        <v>0</v>
      </c>
      <c r="BC76" s="91">
        <v>0</v>
      </c>
      <c r="BD76" s="91">
        <v>0</v>
      </c>
      <c r="BE76" s="91">
        <v>0</v>
      </c>
      <c r="BF76" s="91">
        <v>0</v>
      </c>
      <c r="BG76" s="91">
        <v>0</v>
      </c>
      <c r="BH76" s="91">
        <v>0</v>
      </c>
      <c r="BI76" s="91">
        <v>0</v>
      </c>
      <c r="BJ76" s="91">
        <v>0</v>
      </c>
      <c r="BK76" s="91">
        <v>0</v>
      </c>
      <c r="BL76" s="91">
        <v>0</v>
      </c>
      <c r="BM76" s="91">
        <v>0</v>
      </c>
      <c r="BN76" s="91">
        <v>0</v>
      </c>
      <c r="BO76" s="91">
        <v>0</v>
      </c>
      <c r="BP76" s="91">
        <v>0</v>
      </c>
      <c r="BQ76" s="91">
        <v>0</v>
      </c>
      <c r="BR76" s="91">
        <v>0</v>
      </c>
      <c r="BS76" s="91">
        <v>0</v>
      </c>
      <c r="BT76" s="91">
        <v>0</v>
      </c>
      <c r="BU76" s="91">
        <v>0</v>
      </c>
      <c r="BV76" s="91">
        <v>0</v>
      </c>
      <c r="BW76" s="91">
        <v>0</v>
      </c>
      <c r="BX76" s="91">
        <v>0</v>
      </c>
      <c r="BY76" s="91">
        <v>0</v>
      </c>
      <c r="BZ76" s="91">
        <v>0</v>
      </c>
      <c r="CA76" s="91" t="s">
        <v>997</v>
      </c>
    </row>
  </sheetData>
  <mergeCells count="42">
    <mergeCell ref="A9:AM9"/>
    <mergeCell ref="A10:AM10"/>
    <mergeCell ref="A11:AM11"/>
    <mergeCell ref="A12:AM12"/>
    <mergeCell ref="A13:AM13"/>
    <mergeCell ref="A4:AM4"/>
    <mergeCell ref="A5:AM5"/>
    <mergeCell ref="A6:AM6"/>
    <mergeCell ref="A7:AM7"/>
    <mergeCell ref="A8:AM8"/>
    <mergeCell ref="A20:C20"/>
    <mergeCell ref="A14:A18"/>
    <mergeCell ref="B14:B18"/>
    <mergeCell ref="C14:C18"/>
    <mergeCell ref="D14:D18"/>
    <mergeCell ref="E15:AM15"/>
    <mergeCell ref="E16:K16"/>
    <mergeCell ref="L16:R16"/>
    <mergeCell ref="S16:Y16"/>
    <mergeCell ref="Z16:AF16"/>
    <mergeCell ref="AG16:AM16"/>
    <mergeCell ref="F17:K17"/>
    <mergeCell ref="M17:R17"/>
    <mergeCell ref="T17:Y17"/>
    <mergeCell ref="AA17:AF17"/>
    <mergeCell ref="AH17:AM17"/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A1:AJ74"/>
  <sheetViews>
    <sheetView tabSelected="1" topLeftCell="A10" workbookViewId="0">
      <selection activeCell="D21" sqref="D21"/>
    </sheetView>
  </sheetViews>
  <sheetFormatPr defaultRowHeight="15"/>
  <cols>
    <col min="1" max="1" width="10.140625" customWidth="1"/>
    <col min="2" max="2" width="42.42578125" style="205" customWidth="1"/>
    <col min="3" max="3" width="22.140625" customWidth="1"/>
    <col min="4" max="4" width="28.5703125" customWidth="1"/>
    <col min="5" max="5" width="7.28515625" customWidth="1"/>
    <col min="6" max="6" width="7.42578125" customWidth="1"/>
    <col min="7" max="7" width="7.85546875" customWidth="1"/>
    <col min="8" max="8" width="8.140625" customWidth="1"/>
    <col min="9" max="9" width="8" customWidth="1"/>
    <col min="10" max="10" width="8.28515625" style="21" customWidth="1"/>
    <col min="11" max="11" width="8.140625" style="21" customWidth="1"/>
    <col min="12" max="12" width="8.5703125" style="21" customWidth="1"/>
    <col min="13" max="34" width="9.140625" style="21"/>
  </cols>
  <sheetData>
    <row r="1" spans="1:34" s="4" customFormat="1" ht="16.5">
      <c r="B1" s="201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s="4" customFormat="1" ht="16.5">
      <c r="B2" s="201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s="4" customFormat="1" ht="16.5">
      <c r="A3" s="96" t="s">
        <v>663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</row>
    <row r="4" spans="1:34" s="4" customFormat="1" ht="16.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</row>
    <row r="5" spans="1:34" s="4" customFormat="1" ht="16.5">
      <c r="A5" s="96" t="s">
        <v>16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</row>
    <row r="6" spans="1:34" s="4" customFormat="1" ht="16.5">
      <c r="A6" s="97" t="s">
        <v>664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</row>
    <row r="7" spans="1:34" s="4" customFormat="1" ht="16.5">
      <c r="A7" s="97" t="s">
        <v>1055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</row>
    <row r="8" spans="1:34" s="4" customFormat="1" ht="16.5">
      <c r="A8" s="97" t="s">
        <v>983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</row>
    <row r="9" spans="1:34" s="4" customFormat="1" ht="16.5">
      <c r="A9" s="97" t="s">
        <v>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</row>
    <row r="10" spans="1:34" s="4" customFormat="1" ht="16.5">
      <c r="A10" s="97" t="s">
        <v>1000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</row>
    <row r="11" spans="1:34" s="4" customFormat="1" ht="16.5">
      <c r="A11" s="97" t="s">
        <v>1001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</row>
    <row r="12" spans="1:34" s="4" customFormat="1" ht="16.5">
      <c r="A12" s="97" t="s">
        <v>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</row>
    <row r="13" spans="1:34" s="23" customFormat="1" ht="42.75" customHeight="1">
      <c r="A13" s="121" t="s">
        <v>3</v>
      </c>
      <c r="B13" s="206" t="s">
        <v>4</v>
      </c>
      <c r="C13" s="121" t="s">
        <v>5</v>
      </c>
      <c r="D13" s="121" t="s">
        <v>665</v>
      </c>
      <c r="E13" s="121" t="s">
        <v>1056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</row>
    <row r="14" spans="1:34" s="23" customFormat="1" ht="16.5">
      <c r="A14" s="121"/>
      <c r="B14" s="207"/>
      <c r="C14" s="121"/>
      <c r="D14" s="121"/>
      <c r="E14" s="121" t="s">
        <v>7</v>
      </c>
      <c r="F14" s="121"/>
      <c r="G14" s="121"/>
      <c r="H14" s="121"/>
      <c r="I14" s="121"/>
      <c r="J14" s="200" t="s">
        <v>8</v>
      </c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</row>
    <row r="15" spans="1:34" s="23" customFormat="1" ht="16.5">
      <c r="A15" s="121"/>
      <c r="B15" s="207"/>
      <c r="C15" s="121"/>
      <c r="D15" s="121"/>
      <c r="E15" s="121" t="s">
        <v>575</v>
      </c>
      <c r="F15" s="121"/>
      <c r="G15" s="121"/>
      <c r="H15" s="121"/>
      <c r="I15" s="121"/>
      <c r="J15" s="200" t="s">
        <v>575</v>
      </c>
      <c r="K15" s="200"/>
      <c r="L15" s="200"/>
      <c r="M15" s="200"/>
      <c r="N15" s="200"/>
      <c r="O15" s="200" t="s">
        <v>576</v>
      </c>
      <c r="P15" s="200"/>
      <c r="Q15" s="200"/>
      <c r="R15" s="200"/>
      <c r="S15" s="200"/>
      <c r="T15" s="200" t="s">
        <v>577</v>
      </c>
      <c r="U15" s="200"/>
      <c r="V15" s="200"/>
      <c r="W15" s="200"/>
      <c r="X15" s="200"/>
      <c r="Y15" s="200" t="s">
        <v>578</v>
      </c>
      <c r="Z15" s="200"/>
      <c r="AA15" s="200"/>
      <c r="AB15" s="200"/>
      <c r="AC15" s="200"/>
      <c r="AD15" s="200" t="s">
        <v>579</v>
      </c>
      <c r="AE15" s="200"/>
      <c r="AF15" s="200"/>
      <c r="AG15" s="200"/>
      <c r="AH15" s="200"/>
    </row>
    <row r="16" spans="1:34" s="23" customFormat="1" ht="99" customHeight="1">
      <c r="A16" s="121"/>
      <c r="B16" s="208"/>
      <c r="C16" s="121"/>
      <c r="D16" s="121"/>
      <c r="E16" s="26" t="s">
        <v>25</v>
      </c>
      <c r="F16" s="26" t="s">
        <v>26</v>
      </c>
      <c r="G16" s="26" t="s">
        <v>27</v>
      </c>
      <c r="H16" s="26" t="s">
        <v>28</v>
      </c>
      <c r="I16" s="26" t="s">
        <v>1071</v>
      </c>
      <c r="J16" s="27" t="s">
        <v>25</v>
      </c>
      <c r="K16" s="27" t="s">
        <v>26</v>
      </c>
      <c r="L16" s="27" t="s">
        <v>27</v>
      </c>
      <c r="M16" s="27" t="s">
        <v>28</v>
      </c>
      <c r="N16" s="27" t="s">
        <v>29</v>
      </c>
      <c r="O16" s="27" t="s">
        <v>25</v>
      </c>
      <c r="P16" s="27" t="s">
        <v>26</v>
      </c>
      <c r="Q16" s="27" t="s">
        <v>27</v>
      </c>
      <c r="R16" s="27" t="s">
        <v>28</v>
      </c>
      <c r="S16" s="27" t="s">
        <v>29</v>
      </c>
      <c r="T16" s="27" t="s">
        <v>25</v>
      </c>
      <c r="U16" s="27" t="s">
        <v>26</v>
      </c>
      <c r="V16" s="27" t="s">
        <v>27</v>
      </c>
      <c r="W16" s="27" t="s">
        <v>28</v>
      </c>
      <c r="X16" s="27" t="s">
        <v>29</v>
      </c>
      <c r="Y16" s="27" t="s">
        <v>25</v>
      </c>
      <c r="Z16" s="27" t="s">
        <v>26</v>
      </c>
      <c r="AA16" s="27" t="s">
        <v>27</v>
      </c>
      <c r="AB16" s="27" t="s">
        <v>28</v>
      </c>
      <c r="AC16" s="27" t="s">
        <v>29</v>
      </c>
      <c r="AD16" s="27" t="s">
        <v>25</v>
      </c>
      <c r="AE16" s="27" t="s">
        <v>26</v>
      </c>
      <c r="AF16" s="27" t="s">
        <v>27</v>
      </c>
      <c r="AG16" s="27" t="s">
        <v>28</v>
      </c>
      <c r="AH16" s="27" t="s">
        <v>29</v>
      </c>
    </row>
    <row r="17" spans="1:34" s="25" customFormat="1" ht="16.5">
      <c r="A17" s="24">
        <v>1</v>
      </c>
      <c r="B17" s="202">
        <v>2</v>
      </c>
      <c r="C17" s="24">
        <v>3</v>
      </c>
      <c r="D17" s="24">
        <v>4</v>
      </c>
      <c r="E17" s="24" t="s">
        <v>592</v>
      </c>
      <c r="F17" s="24" t="s">
        <v>593</v>
      </c>
      <c r="G17" s="24" t="s">
        <v>594</v>
      </c>
      <c r="H17" s="24" t="s">
        <v>595</v>
      </c>
      <c r="I17" s="24" t="s">
        <v>596</v>
      </c>
      <c r="J17" s="28" t="s">
        <v>628</v>
      </c>
      <c r="K17" s="28" t="s">
        <v>629</v>
      </c>
      <c r="L17" s="28" t="s">
        <v>630</v>
      </c>
      <c r="M17" s="28" t="s">
        <v>631</v>
      </c>
      <c r="N17" s="28" t="s">
        <v>632</v>
      </c>
      <c r="O17" s="28" t="s">
        <v>666</v>
      </c>
      <c r="P17" s="28" t="s">
        <v>667</v>
      </c>
      <c r="Q17" s="28" t="s">
        <v>668</v>
      </c>
      <c r="R17" s="28" t="s">
        <v>669</v>
      </c>
      <c r="S17" s="28" t="s">
        <v>670</v>
      </c>
      <c r="T17" s="28" t="s">
        <v>671</v>
      </c>
      <c r="U17" s="28" t="s">
        <v>672</v>
      </c>
      <c r="V17" s="28" t="s">
        <v>673</v>
      </c>
      <c r="W17" s="28" t="s">
        <v>674</v>
      </c>
      <c r="X17" s="28" t="s">
        <v>675</v>
      </c>
      <c r="Y17" s="28" t="s">
        <v>676</v>
      </c>
      <c r="Z17" s="28" t="s">
        <v>677</v>
      </c>
      <c r="AA17" s="28" t="s">
        <v>678</v>
      </c>
      <c r="AB17" s="28" t="s">
        <v>679</v>
      </c>
      <c r="AC17" s="28" t="s">
        <v>680</v>
      </c>
      <c r="AD17" s="28" t="s">
        <v>681</v>
      </c>
      <c r="AE17" s="28" t="s">
        <v>682</v>
      </c>
      <c r="AF17" s="28" t="s">
        <v>683</v>
      </c>
      <c r="AG17" s="28" t="s">
        <v>684</v>
      </c>
      <c r="AH17" s="28" t="s">
        <v>685</v>
      </c>
    </row>
    <row r="18" spans="1:34" s="198" customFormat="1" ht="28.5" customHeight="1">
      <c r="A18" s="189" t="s">
        <v>21</v>
      </c>
      <c r="B18" s="189"/>
      <c r="C18" s="189"/>
      <c r="D18" s="62" t="s">
        <v>997</v>
      </c>
      <c r="E18" s="84">
        <f>E19+E20+E21+E22+E23+E24</f>
        <v>0.1</v>
      </c>
      <c r="F18" s="84">
        <f t="shared" ref="F18:I18" si="0">F19+F20+F21+F22+F23+F24</f>
        <v>0</v>
      </c>
      <c r="G18" s="84">
        <f t="shared" si="0"/>
        <v>1.4000000000000001</v>
      </c>
      <c r="H18" s="84">
        <f t="shared" si="0"/>
        <v>0</v>
      </c>
      <c r="I18" s="84">
        <f t="shared" si="0"/>
        <v>1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>
        <v>0</v>
      </c>
      <c r="AE18" s="90">
        <v>0</v>
      </c>
      <c r="AF18" s="90">
        <v>0</v>
      </c>
      <c r="AG18" s="90">
        <v>0</v>
      </c>
      <c r="AH18" s="90">
        <v>0</v>
      </c>
    </row>
    <row r="19" spans="1:34" s="198" customFormat="1" ht="16.5">
      <c r="A19" s="65" t="s">
        <v>909</v>
      </c>
      <c r="B19" s="66" t="s">
        <v>910</v>
      </c>
      <c r="C19" s="67" t="s">
        <v>911</v>
      </c>
      <c r="D19" s="152" t="s">
        <v>997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>
        <v>0</v>
      </c>
      <c r="AE19" s="90">
        <v>0</v>
      </c>
      <c r="AF19" s="90">
        <v>0</v>
      </c>
      <c r="AG19" s="90">
        <v>0</v>
      </c>
      <c r="AH19" s="90">
        <v>0</v>
      </c>
    </row>
    <row r="20" spans="1:34" s="198" customFormat="1" ht="28.5">
      <c r="A20" s="65" t="s">
        <v>912</v>
      </c>
      <c r="B20" s="66" t="s">
        <v>913</v>
      </c>
      <c r="C20" s="67" t="s">
        <v>911</v>
      </c>
      <c r="D20" s="152" t="s">
        <v>997</v>
      </c>
      <c r="E20" s="82">
        <f>E25</f>
        <v>0.1</v>
      </c>
      <c r="F20" s="82">
        <v>0</v>
      </c>
      <c r="G20" s="82">
        <f>G51</f>
        <v>1.1000000000000001</v>
      </c>
      <c r="H20" s="82">
        <v>0</v>
      </c>
      <c r="I20" s="82">
        <f>I25</f>
        <v>1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  <c r="AG20" s="90">
        <v>0</v>
      </c>
      <c r="AH20" s="90">
        <v>0</v>
      </c>
    </row>
    <row r="21" spans="1:34" s="94" customFormat="1" ht="57">
      <c r="A21" s="65" t="s">
        <v>914</v>
      </c>
      <c r="B21" s="66" t="s">
        <v>915</v>
      </c>
      <c r="C21" s="67" t="s">
        <v>911</v>
      </c>
      <c r="D21" s="152" t="s">
        <v>997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  <c r="AG21" s="90">
        <v>0</v>
      </c>
      <c r="AH21" s="90">
        <v>0</v>
      </c>
    </row>
    <row r="22" spans="1:34" s="94" customFormat="1" ht="28.5">
      <c r="A22" s="65" t="s">
        <v>916</v>
      </c>
      <c r="B22" s="66" t="s">
        <v>917</v>
      </c>
      <c r="C22" s="67" t="s">
        <v>911</v>
      </c>
      <c r="D22" s="152" t="s">
        <v>997</v>
      </c>
      <c r="E22" s="82">
        <v>0</v>
      </c>
      <c r="F22" s="82">
        <v>0</v>
      </c>
      <c r="G22" s="82">
        <f>G71</f>
        <v>0.3</v>
      </c>
      <c r="H22" s="82">
        <v>0</v>
      </c>
      <c r="I22" s="82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</row>
    <row r="23" spans="1:34" s="94" customFormat="1" ht="42.75">
      <c r="A23" s="65" t="s">
        <v>918</v>
      </c>
      <c r="B23" s="66" t="s">
        <v>919</v>
      </c>
      <c r="C23" s="67" t="s">
        <v>911</v>
      </c>
      <c r="D23" s="152" t="s">
        <v>997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  <c r="AF23" s="90">
        <v>0</v>
      </c>
      <c r="AG23" s="90">
        <v>0</v>
      </c>
      <c r="AH23" s="90">
        <v>0</v>
      </c>
    </row>
    <row r="24" spans="1:34" s="94" customFormat="1" ht="28.5">
      <c r="A24" s="65" t="s">
        <v>920</v>
      </c>
      <c r="B24" s="66" t="s">
        <v>921</v>
      </c>
      <c r="C24" s="67" t="s">
        <v>911</v>
      </c>
      <c r="D24" s="152" t="s">
        <v>997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0">
        <v>0</v>
      </c>
      <c r="AF24" s="90">
        <v>0</v>
      </c>
      <c r="AG24" s="90">
        <v>0</v>
      </c>
      <c r="AH24" s="90">
        <v>0</v>
      </c>
    </row>
    <row r="25" spans="1:34" s="94" customFormat="1">
      <c r="A25" s="68" t="s">
        <v>922</v>
      </c>
      <c r="B25" s="203" t="s">
        <v>923</v>
      </c>
      <c r="C25" s="70" t="s">
        <v>911</v>
      </c>
      <c r="D25" s="152" t="s">
        <v>997</v>
      </c>
      <c r="E25" s="82">
        <f>E46</f>
        <v>0.1</v>
      </c>
      <c r="F25" s="82">
        <v>0</v>
      </c>
      <c r="G25" s="82">
        <f>G46</f>
        <v>1.4000000000000001</v>
      </c>
      <c r="H25" s="82">
        <v>0</v>
      </c>
      <c r="I25" s="82">
        <f>I46</f>
        <v>1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</row>
    <row r="26" spans="1:34" s="94" customFormat="1" ht="28.5">
      <c r="A26" s="71" t="s">
        <v>85</v>
      </c>
      <c r="B26" s="204" t="s">
        <v>924</v>
      </c>
      <c r="C26" s="73" t="s">
        <v>911</v>
      </c>
      <c r="D26" s="152" t="s">
        <v>997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0">
        <v>0</v>
      </c>
      <c r="W26" s="90">
        <v>0</v>
      </c>
      <c r="X26" s="90">
        <v>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0">
        <v>0</v>
      </c>
      <c r="AE26" s="90">
        <v>0</v>
      </c>
      <c r="AF26" s="90">
        <v>0</v>
      </c>
      <c r="AG26" s="90">
        <v>0</v>
      </c>
      <c r="AH26" s="90">
        <v>0</v>
      </c>
    </row>
    <row r="27" spans="1:34" s="94" customFormat="1" ht="42.75">
      <c r="A27" s="71" t="s">
        <v>468</v>
      </c>
      <c r="B27" s="204" t="s">
        <v>925</v>
      </c>
      <c r="C27" s="73" t="s">
        <v>911</v>
      </c>
      <c r="D27" s="152" t="s">
        <v>997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  <c r="T27" s="90">
        <v>0</v>
      </c>
      <c r="U27" s="90">
        <v>0</v>
      </c>
      <c r="V27" s="90">
        <v>0</v>
      </c>
      <c r="W27" s="90">
        <v>0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  <c r="AC27" s="90">
        <v>0</v>
      </c>
      <c r="AD27" s="90">
        <v>0</v>
      </c>
      <c r="AE27" s="90">
        <v>0</v>
      </c>
      <c r="AF27" s="90">
        <v>0</v>
      </c>
      <c r="AG27" s="90">
        <v>0</v>
      </c>
      <c r="AH27" s="90">
        <v>0</v>
      </c>
    </row>
    <row r="28" spans="1:34" s="94" customFormat="1" ht="71.25">
      <c r="A28" s="74" t="s">
        <v>470</v>
      </c>
      <c r="B28" s="75" t="s">
        <v>926</v>
      </c>
      <c r="C28" s="76" t="s">
        <v>911</v>
      </c>
      <c r="D28" s="152" t="s">
        <v>997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v>0</v>
      </c>
      <c r="AF28" s="90">
        <v>0</v>
      </c>
      <c r="AG28" s="90">
        <v>0</v>
      </c>
      <c r="AH28" s="90">
        <v>0</v>
      </c>
    </row>
    <row r="29" spans="1:34" s="94" customFormat="1" ht="71.25">
      <c r="A29" s="74" t="s">
        <v>475</v>
      </c>
      <c r="B29" s="75" t="s">
        <v>927</v>
      </c>
      <c r="C29" s="76" t="s">
        <v>911</v>
      </c>
      <c r="D29" s="152" t="s">
        <v>997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90">
        <v>0</v>
      </c>
      <c r="AG29" s="90">
        <v>0</v>
      </c>
      <c r="AH29" s="90">
        <v>0</v>
      </c>
    </row>
    <row r="30" spans="1:34" s="94" customFormat="1" ht="57">
      <c r="A30" s="71" t="s">
        <v>477</v>
      </c>
      <c r="B30" s="204" t="s">
        <v>928</v>
      </c>
      <c r="C30" s="73" t="s">
        <v>911</v>
      </c>
      <c r="D30" s="152" t="s">
        <v>997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0</v>
      </c>
      <c r="AE30" s="90">
        <v>0</v>
      </c>
      <c r="AF30" s="90">
        <v>0</v>
      </c>
      <c r="AG30" s="90">
        <v>0</v>
      </c>
      <c r="AH30" s="90">
        <v>0</v>
      </c>
    </row>
    <row r="31" spans="1:34" s="94" customFormat="1" ht="42.75">
      <c r="A31" s="71" t="s">
        <v>88</v>
      </c>
      <c r="B31" s="204" t="s">
        <v>929</v>
      </c>
      <c r="C31" s="73" t="s">
        <v>911</v>
      </c>
      <c r="D31" s="152" t="s">
        <v>997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  <c r="X31" s="90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90">
        <v>0</v>
      </c>
      <c r="AE31" s="90">
        <v>0</v>
      </c>
      <c r="AF31" s="90">
        <v>0</v>
      </c>
      <c r="AG31" s="90">
        <v>0</v>
      </c>
      <c r="AH31" s="90">
        <v>0</v>
      </c>
    </row>
    <row r="32" spans="1:34" s="94" customFormat="1" ht="71.25">
      <c r="A32" s="71" t="s">
        <v>498</v>
      </c>
      <c r="B32" s="204" t="s">
        <v>930</v>
      </c>
      <c r="C32" s="73" t="s">
        <v>911</v>
      </c>
      <c r="D32" s="152" t="s">
        <v>997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0</v>
      </c>
      <c r="AG32" s="90">
        <v>0</v>
      </c>
      <c r="AH32" s="90">
        <v>0</v>
      </c>
    </row>
    <row r="33" spans="1:34" s="94" customFormat="1" ht="42.75">
      <c r="A33" s="71" t="s">
        <v>499</v>
      </c>
      <c r="B33" s="204" t="s">
        <v>931</v>
      </c>
      <c r="C33" s="73" t="s">
        <v>911</v>
      </c>
      <c r="D33" s="152" t="s">
        <v>997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90">
        <v>0</v>
      </c>
      <c r="Z33" s="90">
        <v>0</v>
      </c>
      <c r="AA33" s="90">
        <v>0</v>
      </c>
      <c r="AB33" s="90">
        <v>0</v>
      </c>
      <c r="AC33" s="90">
        <v>0</v>
      </c>
      <c r="AD33" s="90">
        <v>0</v>
      </c>
      <c r="AE33" s="90">
        <v>0</v>
      </c>
      <c r="AF33" s="90">
        <v>0</v>
      </c>
      <c r="AG33" s="90">
        <v>0</v>
      </c>
      <c r="AH33" s="90">
        <v>0</v>
      </c>
    </row>
    <row r="34" spans="1:34" s="94" customFormat="1" ht="57">
      <c r="A34" s="71" t="s">
        <v>90</v>
      </c>
      <c r="B34" s="204" t="s">
        <v>932</v>
      </c>
      <c r="C34" s="73" t="s">
        <v>911</v>
      </c>
      <c r="D34" s="152" t="s">
        <v>997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0">
        <v>0</v>
      </c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</row>
    <row r="35" spans="1:34" s="94" customFormat="1" ht="42.75">
      <c r="A35" s="71" t="s">
        <v>933</v>
      </c>
      <c r="B35" s="204" t="s">
        <v>934</v>
      </c>
      <c r="C35" s="73" t="s">
        <v>911</v>
      </c>
      <c r="D35" s="152" t="s">
        <v>997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90">
        <v>0</v>
      </c>
      <c r="AC35" s="90">
        <v>0</v>
      </c>
      <c r="AD35" s="90">
        <v>0</v>
      </c>
      <c r="AE35" s="90">
        <v>0</v>
      </c>
      <c r="AF35" s="90">
        <v>0</v>
      </c>
      <c r="AG35" s="90">
        <v>0</v>
      </c>
      <c r="AH35" s="90">
        <v>0</v>
      </c>
    </row>
    <row r="36" spans="1:34" s="94" customFormat="1" ht="114">
      <c r="A36" s="71" t="s">
        <v>933</v>
      </c>
      <c r="B36" s="204" t="s">
        <v>935</v>
      </c>
      <c r="C36" s="73" t="s">
        <v>911</v>
      </c>
      <c r="D36" s="152" t="s">
        <v>997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90">
        <v>0</v>
      </c>
      <c r="AF36" s="90">
        <v>0</v>
      </c>
      <c r="AG36" s="90">
        <v>0</v>
      </c>
      <c r="AH36" s="90">
        <v>0</v>
      </c>
    </row>
    <row r="37" spans="1:34" s="94" customFormat="1" ht="99.75">
      <c r="A37" s="71" t="s">
        <v>933</v>
      </c>
      <c r="B37" s="204" t="s">
        <v>936</v>
      </c>
      <c r="C37" s="73" t="s">
        <v>911</v>
      </c>
      <c r="D37" s="152" t="s">
        <v>997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</row>
    <row r="38" spans="1:34" s="94" customFormat="1" ht="114">
      <c r="A38" s="71" t="s">
        <v>933</v>
      </c>
      <c r="B38" s="204" t="s">
        <v>937</v>
      </c>
      <c r="C38" s="73" t="s">
        <v>911</v>
      </c>
      <c r="D38" s="152" t="s">
        <v>997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</row>
    <row r="39" spans="1:34" s="94" customFormat="1" ht="42.75">
      <c r="A39" s="71" t="s">
        <v>938</v>
      </c>
      <c r="B39" s="204" t="s">
        <v>934</v>
      </c>
      <c r="C39" s="73" t="s">
        <v>911</v>
      </c>
      <c r="D39" s="152" t="s">
        <v>997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</row>
    <row r="40" spans="1:34" s="94" customFormat="1" ht="114">
      <c r="A40" s="71" t="s">
        <v>938</v>
      </c>
      <c r="B40" s="204" t="s">
        <v>935</v>
      </c>
      <c r="C40" s="73" t="s">
        <v>911</v>
      </c>
      <c r="D40" s="152" t="s">
        <v>997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>
        <v>0</v>
      </c>
      <c r="AE40" s="90">
        <v>0</v>
      </c>
      <c r="AF40" s="90">
        <v>0</v>
      </c>
      <c r="AG40" s="90">
        <v>0</v>
      </c>
      <c r="AH40" s="90">
        <v>0</v>
      </c>
    </row>
    <row r="41" spans="1:34" s="94" customFormat="1" ht="99.75">
      <c r="A41" s="71" t="s">
        <v>938</v>
      </c>
      <c r="B41" s="204" t="s">
        <v>936</v>
      </c>
      <c r="C41" s="73" t="s">
        <v>911</v>
      </c>
      <c r="D41" s="152" t="s">
        <v>997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90">
        <v>0</v>
      </c>
      <c r="AG41" s="90">
        <v>0</v>
      </c>
      <c r="AH41" s="90">
        <v>0</v>
      </c>
    </row>
    <row r="42" spans="1:34" s="94" customFormat="1" ht="114">
      <c r="A42" s="71" t="s">
        <v>938</v>
      </c>
      <c r="B42" s="204" t="s">
        <v>939</v>
      </c>
      <c r="C42" s="73" t="s">
        <v>911</v>
      </c>
      <c r="D42" s="152" t="s">
        <v>997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0</v>
      </c>
      <c r="AE42" s="90">
        <v>0</v>
      </c>
      <c r="AF42" s="90">
        <v>0</v>
      </c>
      <c r="AG42" s="90">
        <v>0</v>
      </c>
      <c r="AH42" s="90">
        <v>0</v>
      </c>
    </row>
    <row r="43" spans="1:34" s="94" customFormat="1" ht="85.5">
      <c r="A43" s="71" t="s">
        <v>940</v>
      </c>
      <c r="B43" s="204" t="s">
        <v>941</v>
      </c>
      <c r="C43" s="73" t="s">
        <v>911</v>
      </c>
      <c r="D43" s="152" t="s">
        <v>997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0</v>
      </c>
      <c r="AE43" s="90">
        <v>0</v>
      </c>
      <c r="AF43" s="90">
        <v>0</v>
      </c>
      <c r="AG43" s="90">
        <v>0</v>
      </c>
      <c r="AH43" s="90">
        <v>0</v>
      </c>
    </row>
    <row r="44" spans="1:34" s="94" customFormat="1" ht="71.25">
      <c r="A44" s="71" t="s">
        <v>942</v>
      </c>
      <c r="B44" s="204" t="s">
        <v>943</v>
      </c>
      <c r="C44" s="73" t="s">
        <v>911</v>
      </c>
      <c r="D44" s="152" t="s">
        <v>997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0</v>
      </c>
      <c r="AE44" s="90">
        <v>0</v>
      </c>
      <c r="AF44" s="90">
        <v>0</v>
      </c>
      <c r="AG44" s="90">
        <v>0</v>
      </c>
      <c r="AH44" s="90">
        <v>0</v>
      </c>
    </row>
    <row r="45" spans="1:34" s="94" customFormat="1" ht="85.5">
      <c r="A45" s="71" t="s">
        <v>944</v>
      </c>
      <c r="B45" s="204" t="s">
        <v>945</v>
      </c>
      <c r="C45" s="73" t="s">
        <v>911</v>
      </c>
      <c r="D45" s="152" t="s">
        <v>997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90">
        <v>0</v>
      </c>
      <c r="S45" s="90"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0</v>
      </c>
      <c r="AD45" s="90">
        <v>0</v>
      </c>
      <c r="AE45" s="90">
        <v>0</v>
      </c>
      <c r="AF45" s="90">
        <v>0</v>
      </c>
      <c r="AG45" s="90">
        <v>0</v>
      </c>
      <c r="AH45" s="90">
        <v>0</v>
      </c>
    </row>
    <row r="46" spans="1:34" s="94" customFormat="1" ht="42.75">
      <c r="A46" s="71" t="s">
        <v>92</v>
      </c>
      <c r="B46" s="204" t="s">
        <v>946</v>
      </c>
      <c r="C46" s="73" t="s">
        <v>911</v>
      </c>
      <c r="D46" s="152" t="s">
        <v>997</v>
      </c>
      <c r="E46" s="82">
        <f>E47</f>
        <v>0.1</v>
      </c>
      <c r="F46" s="82">
        <v>0</v>
      </c>
      <c r="G46" s="82">
        <f>G51+G71</f>
        <v>1.4000000000000001</v>
      </c>
      <c r="H46" s="82">
        <v>0</v>
      </c>
      <c r="I46" s="82">
        <f>I57</f>
        <v>1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0">
        <v>0</v>
      </c>
      <c r="AE46" s="90">
        <v>0</v>
      </c>
      <c r="AF46" s="90">
        <v>0</v>
      </c>
      <c r="AG46" s="90">
        <v>0</v>
      </c>
      <c r="AH46" s="90">
        <v>0</v>
      </c>
    </row>
    <row r="47" spans="1:34" s="94" customFormat="1" ht="71.25">
      <c r="A47" s="71" t="s">
        <v>503</v>
      </c>
      <c r="B47" s="204" t="s">
        <v>947</v>
      </c>
      <c r="C47" s="73" t="s">
        <v>911</v>
      </c>
      <c r="D47" s="152" t="s">
        <v>997</v>
      </c>
      <c r="E47" s="82">
        <v>0.1</v>
      </c>
      <c r="F47" s="82">
        <v>0</v>
      </c>
      <c r="G47" s="82">
        <v>0</v>
      </c>
      <c r="H47" s="82">
        <v>0</v>
      </c>
      <c r="I47" s="82">
        <v>0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v>0</v>
      </c>
      <c r="V47" s="90">
        <v>0</v>
      </c>
      <c r="W47" s="90">
        <v>0</v>
      </c>
      <c r="X47" s="90">
        <v>0</v>
      </c>
      <c r="Y47" s="90">
        <v>0</v>
      </c>
      <c r="Z47" s="90">
        <v>0</v>
      </c>
      <c r="AA47" s="90">
        <v>0</v>
      </c>
      <c r="AB47" s="90">
        <v>0</v>
      </c>
      <c r="AC47" s="90">
        <v>0</v>
      </c>
      <c r="AD47" s="90">
        <v>0</v>
      </c>
      <c r="AE47" s="90">
        <v>0</v>
      </c>
      <c r="AF47" s="90">
        <v>0</v>
      </c>
      <c r="AG47" s="90">
        <v>0</v>
      </c>
      <c r="AH47" s="90">
        <v>0</v>
      </c>
    </row>
    <row r="48" spans="1:34" s="94" customFormat="1" ht="28.5">
      <c r="A48" s="71" t="s">
        <v>505</v>
      </c>
      <c r="B48" s="204" t="s">
        <v>948</v>
      </c>
      <c r="C48" s="73" t="s">
        <v>911</v>
      </c>
      <c r="D48" s="152" t="s">
        <v>997</v>
      </c>
      <c r="E48" s="82">
        <v>0.1</v>
      </c>
      <c r="F48" s="82">
        <v>0</v>
      </c>
      <c r="G48" s="82">
        <v>0</v>
      </c>
      <c r="H48" s="82">
        <v>0</v>
      </c>
      <c r="I48" s="82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90">
        <v>0</v>
      </c>
      <c r="Z48" s="90">
        <v>0</v>
      </c>
      <c r="AA48" s="90">
        <v>0</v>
      </c>
      <c r="AB48" s="90">
        <v>0</v>
      </c>
      <c r="AC48" s="90">
        <v>0</v>
      </c>
      <c r="AD48" s="90">
        <v>0</v>
      </c>
      <c r="AE48" s="90">
        <v>0</v>
      </c>
      <c r="AF48" s="90">
        <v>0</v>
      </c>
      <c r="AG48" s="90">
        <v>0</v>
      </c>
      <c r="AH48" s="90">
        <v>0</v>
      </c>
    </row>
    <row r="49" spans="1:34" ht="75">
      <c r="A49" s="80" t="s">
        <v>505</v>
      </c>
      <c r="B49" s="78" t="s">
        <v>986</v>
      </c>
      <c r="C49" s="79" t="s">
        <v>987</v>
      </c>
      <c r="D49" s="15" t="s">
        <v>997</v>
      </c>
      <c r="E49" s="81">
        <v>0.1</v>
      </c>
      <c r="F49" s="81">
        <v>0</v>
      </c>
      <c r="G49" s="81">
        <v>0</v>
      </c>
      <c r="H49" s="81">
        <v>0</v>
      </c>
      <c r="I49" s="8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</row>
    <row r="50" spans="1:34" s="94" customFormat="1" ht="57">
      <c r="A50" s="71" t="s">
        <v>510</v>
      </c>
      <c r="B50" s="204" t="s">
        <v>949</v>
      </c>
      <c r="C50" s="73" t="s">
        <v>911</v>
      </c>
      <c r="D50" s="152" t="s">
        <v>997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90">
        <v>0</v>
      </c>
      <c r="S50" s="90">
        <v>0</v>
      </c>
      <c r="T50" s="90">
        <v>0</v>
      </c>
      <c r="U50" s="90">
        <v>0</v>
      </c>
      <c r="V50" s="90">
        <v>0</v>
      </c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0">
        <v>0</v>
      </c>
      <c r="AE50" s="90">
        <v>0</v>
      </c>
      <c r="AF50" s="90">
        <v>0</v>
      </c>
      <c r="AG50" s="90">
        <v>0</v>
      </c>
      <c r="AH50" s="90">
        <v>0</v>
      </c>
    </row>
    <row r="51" spans="1:34" s="94" customFormat="1" ht="42.75">
      <c r="A51" s="71" t="s">
        <v>518</v>
      </c>
      <c r="B51" s="204" t="s">
        <v>950</v>
      </c>
      <c r="C51" s="73" t="s">
        <v>911</v>
      </c>
      <c r="D51" s="152" t="s">
        <v>997</v>
      </c>
      <c r="E51" s="82">
        <v>0</v>
      </c>
      <c r="F51" s="82">
        <v>0</v>
      </c>
      <c r="G51" s="82">
        <f>G52</f>
        <v>1.1000000000000001</v>
      </c>
      <c r="H51" s="82">
        <v>0</v>
      </c>
      <c r="I51" s="82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  <c r="Z51" s="90">
        <v>0</v>
      </c>
      <c r="AA51" s="90">
        <v>0</v>
      </c>
      <c r="AB51" s="90">
        <v>0</v>
      </c>
      <c r="AC51" s="90">
        <v>0</v>
      </c>
      <c r="AD51" s="90">
        <v>0</v>
      </c>
      <c r="AE51" s="90">
        <v>0</v>
      </c>
      <c r="AF51" s="90">
        <v>0</v>
      </c>
      <c r="AG51" s="90">
        <v>0</v>
      </c>
      <c r="AH51" s="90">
        <v>0</v>
      </c>
    </row>
    <row r="52" spans="1:34" s="94" customFormat="1" ht="28.5">
      <c r="A52" s="71" t="s">
        <v>951</v>
      </c>
      <c r="B52" s="204" t="s">
        <v>952</v>
      </c>
      <c r="C52" s="73" t="s">
        <v>911</v>
      </c>
      <c r="D52" s="152" t="s">
        <v>997</v>
      </c>
      <c r="E52" s="82">
        <v>0</v>
      </c>
      <c r="F52" s="82">
        <v>0</v>
      </c>
      <c r="G52" s="82">
        <f>G53</f>
        <v>1.1000000000000001</v>
      </c>
      <c r="H52" s="82">
        <v>0</v>
      </c>
      <c r="I52" s="82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  <c r="V52" s="90">
        <v>0</v>
      </c>
      <c r="W52" s="90">
        <v>0</v>
      </c>
      <c r="X52" s="90">
        <v>0</v>
      </c>
      <c r="Y52" s="90">
        <v>0</v>
      </c>
      <c r="Z52" s="90">
        <v>0</v>
      </c>
      <c r="AA52" s="90">
        <v>0</v>
      </c>
      <c r="AB52" s="90">
        <v>0</v>
      </c>
      <c r="AC52" s="90">
        <v>0</v>
      </c>
      <c r="AD52" s="90">
        <v>0</v>
      </c>
      <c r="AE52" s="90">
        <v>0</v>
      </c>
      <c r="AF52" s="90">
        <v>0</v>
      </c>
      <c r="AG52" s="90">
        <v>0</v>
      </c>
      <c r="AH52" s="90">
        <v>0</v>
      </c>
    </row>
    <row r="53" spans="1:34" ht="60">
      <c r="A53" s="77" t="s">
        <v>951</v>
      </c>
      <c r="B53" s="78" t="s">
        <v>988</v>
      </c>
      <c r="C53" s="83" t="s">
        <v>989</v>
      </c>
      <c r="D53" s="15" t="s">
        <v>997</v>
      </c>
      <c r="E53" s="81">
        <v>0</v>
      </c>
      <c r="F53" s="81">
        <v>0</v>
      </c>
      <c r="G53" s="81">
        <v>1.1000000000000001</v>
      </c>
      <c r="H53" s="81">
        <v>0</v>
      </c>
      <c r="I53" s="81">
        <v>0</v>
      </c>
      <c r="J53" s="91">
        <v>0</v>
      </c>
      <c r="K53" s="91">
        <v>0</v>
      </c>
      <c r="L53" s="91">
        <v>0</v>
      </c>
      <c r="M53" s="91">
        <v>0</v>
      </c>
      <c r="N53" s="91">
        <v>0</v>
      </c>
      <c r="O53" s="91">
        <v>0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</row>
    <row r="54" spans="1:34" s="94" customFormat="1" ht="42.75">
      <c r="A54" s="71" t="s">
        <v>953</v>
      </c>
      <c r="B54" s="204" t="s">
        <v>954</v>
      </c>
      <c r="C54" s="73" t="s">
        <v>911</v>
      </c>
      <c r="D54" s="152" t="s">
        <v>997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  <c r="S54" s="90">
        <v>0</v>
      </c>
      <c r="T54" s="90">
        <v>0</v>
      </c>
      <c r="U54" s="90">
        <v>0</v>
      </c>
      <c r="V54" s="90">
        <v>0</v>
      </c>
      <c r="W54" s="90">
        <v>0</v>
      </c>
      <c r="X54" s="90">
        <v>0</v>
      </c>
      <c r="Y54" s="90">
        <v>0</v>
      </c>
      <c r="Z54" s="90">
        <v>0</v>
      </c>
      <c r="AA54" s="90">
        <v>0</v>
      </c>
      <c r="AB54" s="90">
        <v>0</v>
      </c>
      <c r="AC54" s="90">
        <v>0</v>
      </c>
      <c r="AD54" s="90">
        <v>0</v>
      </c>
      <c r="AE54" s="90">
        <v>0</v>
      </c>
      <c r="AF54" s="90">
        <v>0</v>
      </c>
      <c r="AG54" s="90">
        <v>0</v>
      </c>
      <c r="AH54" s="90">
        <v>0</v>
      </c>
    </row>
    <row r="55" spans="1:34" s="94" customFormat="1" ht="42.75">
      <c r="A55" s="71" t="s">
        <v>520</v>
      </c>
      <c r="B55" s="204" t="s">
        <v>955</v>
      </c>
      <c r="C55" s="73" t="s">
        <v>911</v>
      </c>
      <c r="D55" s="152" t="s">
        <v>997</v>
      </c>
      <c r="E55" s="82">
        <v>0</v>
      </c>
      <c r="F55" s="82">
        <v>0</v>
      </c>
      <c r="G55" s="82">
        <v>0</v>
      </c>
      <c r="H55" s="82">
        <v>0</v>
      </c>
      <c r="I55" s="82">
        <f>I57</f>
        <v>1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90">
        <v>0</v>
      </c>
      <c r="V55" s="90">
        <v>0</v>
      </c>
      <c r="W55" s="90">
        <v>0</v>
      </c>
      <c r="X55" s="90">
        <v>0</v>
      </c>
      <c r="Y55" s="90">
        <v>0</v>
      </c>
      <c r="Z55" s="90">
        <v>0</v>
      </c>
      <c r="AA55" s="90">
        <v>0</v>
      </c>
      <c r="AB55" s="90">
        <v>0</v>
      </c>
      <c r="AC55" s="90">
        <v>0</v>
      </c>
      <c r="AD55" s="90">
        <v>0</v>
      </c>
      <c r="AE55" s="90">
        <v>0</v>
      </c>
      <c r="AF55" s="90">
        <v>0</v>
      </c>
      <c r="AG55" s="90">
        <v>0</v>
      </c>
      <c r="AH55" s="90">
        <v>0</v>
      </c>
    </row>
    <row r="56" spans="1:34" s="94" customFormat="1" ht="42.75">
      <c r="A56" s="71" t="s">
        <v>522</v>
      </c>
      <c r="B56" s="204" t="s">
        <v>956</v>
      </c>
      <c r="C56" s="73" t="s">
        <v>911</v>
      </c>
      <c r="D56" s="152" t="s">
        <v>997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90">
        <v>0</v>
      </c>
      <c r="V56" s="90">
        <v>0</v>
      </c>
      <c r="W56" s="90">
        <v>0</v>
      </c>
      <c r="X56" s="90">
        <v>0</v>
      </c>
      <c r="Y56" s="90">
        <v>0</v>
      </c>
      <c r="Z56" s="90">
        <v>0</v>
      </c>
      <c r="AA56" s="90">
        <v>0</v>
      </c>
      <c r="AB56" s="90">
        <v>0</v>
      </c>
      <c r="AC56" s="90">
        <v>0</v>
      </c>
      <c r="AD56" s="90">
        <v>0</v>
      </c>
      <c r="AE56" s="90">
        <v>0</v>
      </c>
      <c r="AF56" s="90">
        <v>0</v>
      </c>
      <c r="AG56" s="90">
        <v>0</v>
      </c>
      <c r="AH56" s="90">
        <v>0</v>
      </c>
    </row>
    <row r="57" spans="1:34" s="94" customFormat="1" ht="42.75">
      <c r="A57" s="71" t="s">
        <v>526</v>
      </c>
      <c r="B57" s="204" t="s">
        <v>957</v>
      </c>
      <c r="C57" s="73" t="s">
        <v>911</v>
      </c>
      <c r="D57" s="152" t="s">
        <v>997</v>
      </c>
      <c r="E57" s="82">
        <v>0</v>
      </c>
      <c r="F57" s="82">
        <v>0</v>
      </c>
      <c r="G57" s="82">
        <v>0</v>
      </c>
      <c r="H57" s="82">
        <v>0</v>
      </c>
      <c r="I57" s="82">
        <f>I58</f>
        <v>1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90">
        <v>0</v>
      </c>
      <c r="AG57" s="90">
        <v>0</v>
      </c>
      <c r="AH57" s="90">
        <v>0</v>
      </c>
    </row>
    <row r="58" spans="1:34">
      <c r="A58" s="77" t="s">
        <v>526</v>
      </c>
      <c r="B58" s="78" t="s">
        <v>990</v>
      </c>
      <c r="C58" s="79" t="s">
        <v>991</v>
      </c>
      <c r="D58" s="15" t="s">
        <v>997</v>
      </c>
      <c r="E58" s="81">
        <v>0</v>
      </c>
      <c r="F58" s="81">
        <v>0</v>
      </c>
      <c r="G58" s="81">
        <v>0</v>
      </c>
      <c r="H58" s="81">
        <v>0</v>
      </c>
      <c r="I58" s="81">
        <v>1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0</v>
      </c>
      <c r="AF58" s="91">
        <v>0</v>
      </c>
      <c r="AG58" s="91">
        <v>0</v>
      </c>
      <c r="AH58" s="91">
        <v>0</v>
      </c>
    </row>
    <row r="59" spans="1:34" ht="28.5">
      <c r="A59" s="71" t="s">
        <v>527</v>
      </c>
      <c r="B59" s="204" t="s">
        <v>958</v>
      </c>
      <c r="C59" s="73" t="s">
        <v>911</v>
      </c>
      <c r="D59" s="15" t="s">
        <v>997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0</v>
      </c>
      <c r="AF59" s="90">
        <v>0</v>
      </c>
      <c r="AG59" s="90">
        <v>0</v>
      </c>
      <c r="AH59" s="90">
        <v>0</v>
      </c>
    </row>
    <row r="60" spans="1:34" ht="42.75">
      <c r="A60" s="71" t="s">
        <v>528</v>
      </c>
      <c r="B60" s="204" t="s">
        <v>959</v>
      </c>
      <c r="C60" s="73" t="s">
        <v>911</v>
      </c>
      <c r="D60" s="15" t="s">
        <v>997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90">
        <v>0</v>
      </c>
      <c r="Q60" s="90">
        <v>0</v>
      </c>
      <c r="R60" s="90">
        <v>0</v>
      </c>
      <c r="S60" s="90">
        <v>0</v>
      </c>
      <c r="T60" s="90">
        <v>0</v>
      </c>
      <c r="U60" s="90">
        <v>0</v>
      </c>
      <c r="V60" s="90">
        <v>0</v>
      </c>
      <c r="W60" s="90">
        <v>0</v>
      </c>
      <c r="X60" s="90">
        <v>0</v>
      </c>
      <c r="Y60" s="90">
        <v>0</v>
      </c>
      <c r="Z60" s="90">
        <v>0</v>
      </c>
      <c r="AA60" s="90">
        <v>0</v>
      </c>
      <c r="AB60" s="90">
        <v>0</v>
      </c>
      <c r="AC60" s="90">
        <v>0</v>
      </c>
      <c r="AD60" s="90">
        <v>0</v>
      </c>
      <c r="AE60" s="90">
        <v>0</v>
      </c>
      <c r="AF60" s="90">
        <v>0</v>
      </c>
      <c r="AG60" s="90">
        <v>0</v>
      </c>
      <c r="AH60" s="90">
        <v>0</v>
      </c>
    </row>
    <row r="61" spans="1:34" ht="57">
      <c r="A61" s="71" t="s">
        <v>529</v>
      </c>
      <c r="B61" s="204" t="s">
        <v>960</v>
      </c>
      <c r="C61" s="73" t="s">
        <v>911</v>
      </c>
      <c r="D61" s="15" t="s">
        <v>997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90">
        <v>0</v>
      </c>
      <c r="Z61" s="90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90">
        <v>0</v>
      </c>
      <c r="AG61" s="90">
        <v>0</v>
      </c>
      <c r="AH61" s="90">
        <v>0</v>
      </c>
    </row>
    <row r="62" spans="1:34" ht="57">
      <c r="A62" s="71" t="s">
        <v>530</v>
      </c>
      <c r="B62" s="204" t="s">
        <v>961</v>
      </c>
      <c r="C62" s="73" t="s">
        <v>911</v>
      </c>
      <c r="D62" s="15" t="s">
        <v>997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  <c r="U62" s="90">
        <v>0</v>
      </c>
      <c r="V62" s="90">
        <v>0</v>
      </c>
      <c r="W62" s="90">
        <v>0</v>
      </c>
      <c r="X62" s="90">
        <v>0</v>
      </c>
      <c r="Y62" s="90">
        <v>0</v>
      </c>
      <c r="Z62" s="90">
        <v>0</v>
      </c>
      <c r="AA62" s="90">
        <v>0</v>
      </c>
      <c r="AB62" s="90">
        <v>0</v>
      </c>
      <c r="AC62" s="90">
        <v>0</v>
      </c>
      <c r="AD62" s="90">
        <v>0</v>
      </c>
      <c r="AE62" s="90">
        <v>0</v>
      </c>
      <c r="AF62" s="90">
        <v>0</v>
      </c>
      <c r="AG62" s="90">
        <v>0</v>
      </c>
      <c r="AH62" s="90">
        <v>0</v>
      </c>
    </row>
    <row r="63" spans="1:34" ht="42.75">
      <c r="A63" s="71" t="s">
        <v>531</v>
      </c>
      <c r="B63" s="204" t="s">
        <v>962</v>
      </c>
      <c r="C63" s="73" t="s">
        <v>911</v>
      </c>
      <c r="D63" s="15" t="s">
        <v>997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  <c r="T63" s="90">
        <v>0</v>
      </c>
      <c r="U63" s="90">
        <v>0</v>
      </c>
      <c r="V63" s="90">
        <v>0</v>
      </c>
      <c r="W63" s="90">
        <v>0</v>
      </c>
      <c r="X63" s="90">
        <v>0</v>
      </c>
      <c r="Y63" s="90">
        <v>0</v>
      </c>
      <c r="Z63" s="90">
        <v>0</v>
      </c>
      <c r="AA63" s="90">
        <v>0</v>
      </c>
      <c r="AB63" s="90">
        <v>0</v>
      </c>
      <c r="AC63" s="90">
        <v>0</v>
      </c>
      <c r="AD63" s="90">
        <v>0</v>
      </c>
      <c r="AE63" s="90">
        <v>0</v>
      </c>
      <c r="AF63" s="90">
        <v>0</v>
      </c>
      <c r="AG63" s="90">
        <v>0</v>
      </c>
      <c r="AH63" s="90">
        <v>0</v>
      </c>
    </row>
    <row r="64" spans="1:34" ht="57">
      <c r="A64" s="71" t="s">
        <v>963</v>
      </c>
      <c r="B64" s="204" t="s">
        <v>964</v>
      </c>
      <c r="C64" s="73" t="s">
        <v>911</v>
      </c>
      <c r="D64" s="15" t="s">
        <v>997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  <c r="T64" s="90">
        <v>0</v>
      </c>
      <c r="U64" s="90">
        <v>0</v>
      </c>
      <c r="V64" s="90">
        <v>0</v>
      </c>
      <c r="W64" s="90">
        <v>0</v>
      </c>
      <c r="X64" s="90">
        <v>0</v>
      </c>
      <c r="Y64" s="90">
        <v>0</v>
      </c>
      <c r="Z64" s="90">
        <v>0</v>
      </c>
      <c r="AA64" s="90">
        <v>0</v>
      </c>
      <c r="AB64" s="90">
        <v>0</v>
      </c>
      <c r="AC64" s="90">
        <v>0</v>
      </c>
      <c r="AD64" s="90">
        <v>0</v>
      </c>
      <c r="AE64" s="90">
        <v>0</v>
      </c>
      <c r="AF64" s="90">
        <v>0</v>
      </c>
      <c r="AG64" s="90">
        <v>0</v>
      </c>
      <c r="AH64" s="90">
        <v>0</v>
      </c>
    </row>
    <row r="65" spans="1:36" ht="57">
      <c r="A65" s="71" t="s">
        <v>965</v>
      </c>
      <c r="B65" s="204" t="s">
        <v>966</v>
      </c>
      <c r="C65" s="73" t="s">
        <v>911</v>
      </c>
      <c r="D65" s="15" t="s">
        <v>997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90">
        <v>0</v>
      </c>
      <c r="Z65" s="90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90">
        <v>0</v>
      </c>
      <c r="AG65" s="90">
        <v>0</v>
      </c>
      <c r="AH65" s="90">
        <v>0</v>
      </c>
    </row>
    <row r="66" spans="1:36" ht="28.5">
      <c r="A66" s="71" t="s">
        <v>967</v>
      </c>
      <c r="B66" s="204" t="s">
        <v>968</v>
      </c>
      <c r="C66" s="73" t="s">
        <v>911</v>
      </c>
      <c r="D66" s="15" t="s">
        <v>997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0</v>
      </c>
      <c r="R66" s="90">
        <v>0</v>
      </c>
      <c r="S66" s="90">
        <v>0</v>
      </c>
      <c r="T66" s="90">
        <v>0</v>
      </c>
      <c r="U66" s="90">
        <v>0</v>
      </c>
      <c r="V66" s="90">
        <v>0</v>
      </c>
      <c r="W66" s="90">
        <v>0</v>
      </c>
      <c r="X66" s="90">
        <v>0</v>
      </c>
      <c r="Y66" s="90">
        <v>0</v>
      </c>
      <c r="Z66" s="90">
        <v>0</v>
      </c>
      <c r="AA66" s="90">
        <v>0</v>
      </c>
      <c r="AB66" s="90">
        <v>0</v>
      </c>
      <c r="AC66" s="90">
        <v>0</v>
      </c>
      <c r="AD66" s="90">
        <v>0</v>
      </c>
      <c r="AE66" s="90">
        <v>0</v>
      </c>
      <c r="AF66" s="90">
        <v>0</v>
      </c>
      <c r="AG66" s="90">
        <v>0</v>
      </c>
      <c r="AH66" s="90">
        <v>0</v>
      </c>
    </row>
    <row r="67" spans="1:36" ht="42.75">
      <c r="A67" s="71" t="s">
        <v>969</v>
      </c>
      <c r="B67" s="204" t="s">
        <v>970</v>
      </c>
      <c r="C67" s="73" t="s">
        <v>911</v>
      </c>
      <c r="D67" s="15" t="s">
        <v>997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0">
        <v>0</v>
      </c>
      <c r="P67" s="90">
        <v>0</v>
      </c>
      <c r="Q67" s="90">
        <v>0</v>
      </c>
      <c r="R67" s="90">
        <v>0</v>
      </c>
      <c r="S67" s="90">
        <v>0</v>
      </c>
      <c r="T67" s="90">
        <v>0</v>
      </c>
      <c r="U67" s="90">
        <v>0</v>
      </c>
      <c r="V67" s="90">
        <v>0</v>
      </c>
      <c r="W67" s="90">
        <v>0</v>
      </c>
      <c r="X67" s="90">
        <v>0</v>
      </c>
      <c r="Y67" s="90">
        <v>0</v>
      </c>
      <c r="Z67" s="90">
        <v>0</v>
      </c>
      <c r="AA67" s="90">
        <v>0</v>
      </c>
      <c r="AB67" s="90">
        <v>0</v>
      </c>
      <c r="AC67" s="90">
        <v>0</v>
      </c>
      <c r="AD67" s="90">
        <v>0</v>
      </c>
      <c r="AE67" s="90">
        <v>0</v>
      </c>
      <c r="AF67" s="90">
        <v>0</v>
      </c>
      <c r="AG67" s="90">
        <v>0</v>
      </c>
      <c r="AH67" s="90">
        <v>0</v>
      </c>
    </row>
    <row r="68" spans="1:36" ht="57">
      <c r="A68" s="71" t="s">
        <v>94</v>
      </c>
      <c r="B68" s="204" t="s">
        <v>971</v>
      </c>
      <c r="C68" s="73" t="s">
        <v>911</v>
      </c>
      <c r="D68" s="15" t="s">
        <v>997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  <c r="Q68" s="90">
        <v>0</v>
      </c>
      <c r="R68" s="90">
        <v>0</v>
      </c>
      <c r="S68" s="90">
        <v>0</v>
      </c>
      <c r="T68" s="90">
        <v>0</v>
      </c>
      <c r="U68" s="90">
        <v>0</v>
      </c>
      <c r="V68" s="90">
        <v>0</v>
      </c>
      <c r="W68" s="90">
        <v>0</v>
      </c>
      <c r="X68" s="90">
        <v>0</v>
      </c>
      <c r="Y68" s="90">
        <v>0</v>
      </c>
      <c r="Z68" s="90">
        <v>0</v>
      </c>
      <c r="AA68" s="90">
        <v>0</v>
      </c>
      <c r="AB68" s="90">
        <v>0</v>
      </c>
      <c r="AC68" s="90">
        <v>0</v>
      </c>
      <c r="AD68" s="90">
        <v>0</v>
      </c>
      <c r="AE68" s="90">
        <v>0</v>
      </c>
      <c r="AF68" s="90">
        <v>0</v>
      </c>
      <c r="AG68" s="90">
        <v>0</v>
      </c>
      <c r="AH68" s="90">
        <v>0</v>
      </c>
    </row>
    <row r="69" spans="1:36" ht="57">
      <c r="A69" s="71" t="s">
        <v>972</v>
      </c>
      <c r="B69" s="204" t="s">
        <v>973</v>
      </c>
      <c r="C69" s="73" t="s">
        <v>911</v>
      </c>
      <c r="D69" s="15" t="s">
        <v>997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  <c r="V69" s="90">
        <v>0</v>
      </c>
      <c r="W69" s="90">
        <v>0</v>
      </c>
      <c r="X69" s="90">
        <v>0</v>
      </c>
      <c r="Y69" s="90">
        <v>0</v>
      </c>
      <c r="Z69" s="90">
        <v>0</v>
      </c>
      <c r="AA69" s="90">
        <v>0</v>
      </c>
      <c r="AB69" s="90">
        <v>0</v>
      </c>
      <c r="AC69" s="90">
        <v>0</v>
      </c>
      <c r="AD69" s="90">
        <v>0</v>
      </c>
      <c r="AE69" s="90">
        <v>0</v>
      </c>
      <c r="AF69" s="90">
        <v>0</v>
      </c>
      <c r="AG69" s="90">
        <v>0</v>
      </c>
      <c r="AH69" s="90">
        <v>0</v>
      </c>
    </row>
    <row r="70" spans="1:36" ht="57">
      <c r="A70" s="71" t="s">
        <v>974</v>
      </c>
      <c r="B70" s="204" t="s">
        <v>975</v>
      </c>
      <c r="C70" s="73" t="s">
        <v>911</v>
      </c>
      <c r="D70" s="15" t="s">
        <v>997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  <c r="R70" s="90">
        <v>0</v>
      </c>
      <c r="S70" s="90">
        <v>0</v>
      </c>
      <c r="T70" s="90">
        <v>0</v>
      </c>
      <c r="U70" s="90">
        <v>0</v>
      </c>
      <c r="V70" s="90">
        <v>0</v>
      </c>
      <c r="W70" s="90">
        <v>0</v>
      </c>
      <c r="X70" s="90">
        <v>0</v>
      </c>
      <c r="Y70" s="90">
        <v>0</v>
      </c>
      <c r="Z70" s="90">
        <v>0</v>
      </c>
      <c r="AA70" s="90">
        <v>0</v>
      </c>
      <c r="AB70" s="90">
        <v>0</v>
      </c>
      <c r="AC70" s="90">
        <v>0</v>
      </c>
      <c r="AD70" s="90">
        <v>0</v>
      </c>
      <c r="AE70" s="90">
        <v>0</v>
      </c>
      <c r="AF70" s="90">
        <v>0</v>
      </c>
      <c r="AG70" s="90">
        <v>0</v>
      </c>
      <c r="AH70" s="90">
        <v>0</v>
      </c>
    </row>
    <row r="71" spans="1:36" s="94" customFormat="1" ht="42.75">
      <c r="A71" s="71" t="s">
        <v>96</v>
      </c>
      <c r="B71" s="204" t="s">
        <v>976</v>
      </c>
      <c r="C71" s="73" t="s">
        <v>911</v>
      </c>
      <c r="D71" s="152" t="s">
        <v>997</v>
      </c>
      <c r="E71" s="82">
        <v>0</v>
      </c>
      <c r="F71" s="82">
        <v>0</v>
      </c>
      <c r="G71" s="82">
        <f>G72</f>
        <v>0.3</v>
      </c>
      <c r="H71" s="82">
        <v>0</v>
      </c>
      <c r="I71" s="82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0">
        <v>0</v>
      </c>
      <c r="W71" s="90">
        <v>0</v>
      </c>
      <c r="X71" s="90">
        <v>0</v>
      </c>
      <c r="Y71" s="90">
        <v>0</v>
      </c>
      <c r="Z71" s="90">
        <v>0</v>
      </c>
      <c r="AA71" s="90">
        <v>0</v>
      </c>
      <c r="AB71" s="90">
        <v>0</v>
      </c>
      <c r="AC71" s="90">
        <v>0</v>
      </c>
      <c r="AD71" s="90">
        <v>0</v>
      </c>
      <c r="AE71" s="90">
        <v>0</v>
      </c>
      <c r="AF71" s="90">
        <v>0</v>
      </c>
      <c r="AG71" s="90">
        <v>0</v>
      </c>
      <c r="AH71" s="90">
        <v>0</v>
      </c>
    </row>
    <row r="72" spans="1:36" ht="60">
      <c r="A72" s="77" t="s">
        <v>96</v>
      </c>
      <c r="B72" s="78" t="s">
        <v>992</v>
      </c>
      <c r="C72" s="79" t="s">
        <v>993</v>
      </c>
      <c r="D72" s="15" t="s">
        <v>997</v>
      </c>
      <c r="E72" s="81">
        <v>0</v>
      </c>
      <c r="F72" s="81">
        <v>0</v>
      </c>
      <c r="G72" s="81">
        <f>0.3</f>
        <v>0.3</v>
      </c>
      <c r="H72" s="81">
        <v>0</v>
      </c>
      <c r="I72" s="81">
        <v>0</v>
      </c>
      <c r="J72" s="91">
        <v>0</v>
      </c>
      <c r="K72" s="91">
        <v>0</v>
      </c>
      <c r="L72" s="91">
        <v>0</v>
      </c>
      <c r="M72" s="91">
        <v>0</v>
      </c>
      <c r="N72" s="91">
        <v>0</v>
      </c>
      <c r="O72" s="91">
        <v>0</v>
      </c>
      <c r="P72" s="91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  <c r="AE72" s="91">
        <v>0</v>
      </c>
      <c r="AF72" s="91">
        <v>0</v>
      </c>
      <c r="AG72" s="91">
        <v>0</v>
      </c>
      <c r="AH72" s="91">
        <v>0</v>
      </c>
    </row>
    <row r="73" spans="1:36" s="94" customFormat="1" ht="42.75">
      <c r="A73" s="71" t="s">
        <v>98</v>
      </c>
      <c r="B73" s="204" t="s">
        <v>977</v>
      </c>
      <c r="C73" s="73" t="s">
        <v>911</v>
      </c>
      <c r="D73" s="152" t="s">
        <v>997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90">
        <v>0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90">
        <v>0</v>
      </c>
      <c r="R73" s="90">
        <v>0</v>
      </c>
      <c r="S73" s="90">
        <v>0</v>
      </c>
      <c r="T73" s="90">
        <v>0</v>
      </c>
      <c r="U73" s="90">
        <v>0</v>
      </c>
      <c r="V73" s="90">
        <v>0</v>
      </c>
      <c r="W73" s="90">
        <v>0</v>
      </c>
      <c r="X73" s="90">
        <v>0</v>
      </c>
      <c r="Y73" s="90">
        <v>0</v>
      </c>
      <c r="Z73" s="90">
        <v>0</v>
      </c>
      <c r="AA73" s="90">
        <v>0</v>
      </c>
      <c r="AB73" s="90">
        <v>0</v>
      </c>
      <c r="AC73" s="90">
        <v>0</v>
      </c>
      <c r="AD73" s="90">
        <v>0</v>
      </c>
      <c r="AE73" s="90">
        <v>0</v>
      </c>
      <c r="AF73" s="90">
        <v>0</v>
      </c>
      <c r="AG73" s="90">
        <v>0</v>
      </c>
      <c r="AH73" s="90">
        <v>0</v>
      </c>
      <c r="AI73" s="190"/>
      <c r="AJ73" s="191"/>
    </row>
    <row r="74" spans="1:36" s="94" customFormat="1" ht="28.5">
      <c r="A74" s="71" t="s">
        <v>100</v>
      </c>
      <c r="B74" s="204" t="s">
        <v>978</v>
      </c>
      <c r="C74" s="73" t="s">
        <v>911</v>
      </c>
      <c r="D74" s="152" t="s">
        <v>997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90">
        <v>0</v>
      </c>
      <c r="K74" s="90">
        <v>0</v>
      </c>
      <c r="L74" s="90">
        <v>0</v>
      </c>
      <c r="M74" s="90">
        <v>0</v>
      </c>
      <c r="N74" s="90">
        <v>0</v>
      </c>
      <c r="O74" s="90">
        <v>0</v>
      </c>
      <c r="P74" s="90">
        <v>0</v>
      </c>
      <c r="Q74" s="90">
        <v>0</v>
      </c>
      <c r="R74" s="90">
        <v>0</v>
      </c>
      <c r="S74" s="90">
        <v>0</v>
      </c>
      <c r="T74" s="90">
        <v>0</v>
      </c>
      <c r="U74" s="90">
        <v>0</v>
      </c>
      <c r="V74" s="90">
        <v>0</v>
      </c>
      <c r="W74" s="90">
        <v>0</v>
      </c>
      <c r="X74" s="90">
        <v>0</v>
      </c>
      <c r="Y74" s="90">
        <v>0</v>
      </c>
      <c r="Z74" s="90">
        <v>0</v>
      </c>
      <c r="AA74" s="90">
        <v>0</v>
      </c>
      <c r="AB74" s="90">
        <v>0</v>
      </c>
      <c r="AC74" s="90">
        <v>0</v>
      </c>
      <c r="AD74" s="90">
        <v>0</v>
      </c>
      <c r="AE74" s="90">
        <v>0</v>
      </c>
      <c r="AF74" s="90">
        <v>0</v>
      </c>
      <c r="AG74" s="90">
        <v>0</v>
      </c>
      <c r="AH74" s="90">
        <v>0</v>
      </c>
    </row>
  </sheetData>
  <mergeCells count="24"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  <mergeCell ref="A3:AH3"/>
    <mergeCell ref="A4:AH4"/>
    <mergeCell ref="A5:AH5"/>
    <mergeCell ref="A6:AH6"/>
    <mergeCell ref="A7:AH7"/>
    <mergeCell ref="A8:AH8"/>
    <mergeCell ref="A9:AH9"/>
    <mergeCell ref="A10:AH10"/>
    <mergeCell ref="A11:AH11"/>
    <mergeCell ref="A12:A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CE87"/>
  <sheetViews>
    <sheetView topLeftCell="A66" workbookViewId="0">
      <selection activeCell="A66" sqref="A1:XFD1048576"/>
    </sheetView>
  </sheetViews>
  <sheetFormatPr defaultRowHeight="15"/>
  <cols>
    <col min="1" max="1" width="14.7109375" style="21" customWidth="1"/>
    <col min="2" max="2" width="44.140625" style="21" customWidth="1"/>
    <col min="3" max="3" width="16.42578125" style="21" customWidth="1"/>
    <col min="4" max="4" width="23.140625" style="21" customWidth="1"/>
    <col min="5" max="5" width="10.140625" style="21" customWidth="1"/>
    <col min="6" max="7" width="7.85546875" style="21" customWidth="1"/>
    <col min="8" max="8" width="8.140625" style="21" customWidth="1"/>
    <col min="9" max="9" width="8" style="21" customWidth="1"/>
    <col min="10" max="10" width="7.5703125" style="21" customWidth="1"/>
    <col min="11" max="11" width="8.5703125" style="21" customWidth="1"/>
    <col min="12" max="12" width="8.28515625" style="21" customWidth="1"/>
    <col min="13" max="15" width="9.140625" style="21"/>
    <col min="16" max="16" width="8.42578125" style="21" customWidth="1"/>
    <col min="17" max="17" width="8" style="21" customWidth="1"/>
    <col min="18" max="18" width="8.28515625" style="21" customWidth="1"/>
    <col min="19" max="22" width="9.140625" style="21"/>
    <col min="23" max="23" width="7.5703125" style="21" customWidth="1"/>
    <col min="24" max="24" width="7.7109375" style="21" customWidth="1"/>
    <col min="25" max="25" width="8.140625" style="21" customWidth="1"/>
    <col min="26" max="26" width="9.140625" style="21"/>
    <col min="27" max="27" width="7.7109375" style="21" customWidth="1"/>
    <col min="28" max="29" width="9.140625" style="21"/>
    <col min="30" max="30" width="8" style="21" customWidth="1"/>
    <col min="31" max="31" width="7.7109375" style="21" customWidth="1"/>
    <col min="32" max="32" width="8.28515625" style="21" customWidth="1"/>
    <col min="33" max="33" width="7.85546875" style="21" customWidth="1"/>
    <col min="34" max="34" width="8.7109375" style="21" customWidth="1"/>
    <col min="35" max="36" width="9.140625" style="21"/>
    <col min="37" max="37" width="7.85546875" style="21" customWidth="1"/>
    <col min="38" max="81" width="9.140625" style="21"/>
    <col min="82" max="82" width="12.140625" style="21" customWidth="1"/>
    <col min="83" max="16384" width="9.140625" style="21"/>
  </cols>
  <sheetData>
    <row r="1" spans="1:83" s="18" customFormat="1" ht="16.5"/>
    <row r="2" spans="1:83" s="18" customFormat="1" ht="16.5"/>
    <row r="3" spans="1:83" s="18" customFormat="1" ht="16.5"/>
    <row r="4" spans="1:83" s="18" customFormat="1" ht="16.5">
      <c r="A4" s="153" t="s">
        <v>686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</row>
    <row r="5" spans="1:83" s="18" customFormat="1" ht="16.5">
      <c r="A5" s="153" t="s">
        <v>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</row>
    <row r="6" spans="1:83" s="18" customFormat="1" ht="16.5">
      <c r="A6" s="153" t="s">
        <v>16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</row>
    <row r="7" spans="1:83" s="18" customFormat="1" ht="16.5">
      <c r="A7" s="155" t="s">
        <v>687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</row>
    <row r="8" spans="1:83" s="18" customFormat="1" ht="16.5">
      <c r="A8" s="155" t="s">
        <v>1057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</row>
    <row r="9" spans="1:83" s="18" customFormat="1" ht="16.5">
      <c r="A9" s="155" t="s">
        <v>983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</row>
    <row r="10" spans="1:83" s="18" customFormat="1" ht="16.5">
      <c r="A10" s="155" t="s">
        <v>1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</row>
    <row r="11" spans="1:83" s="18" customFormat="1" ht="16.5">
      <c r="A11" s="155" t="s">
        <v>1000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</row>
    <row r="12" spans="1:83" s="18" customFormat="1" ht="16.5">
      <c r="A12" s="155" t="s">
        <v>1058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</row>
    <row r="13" spans="1:83" s="33" customFormat="1" ht="16.5">
      <c r="A13" s="154" t="s">
        <v>2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</row>
    <row r="14" spans="1:83" s="35" customFormat="1" ht="76.5" customHeight="1">
      <c r="A14" s="122" t="s">
        <v>3</v>
      </c>
      <c r="B14" s="122" t="s">
        <v>4</v>
      </c>
      <c r="C14" s="122" t="s">
        <v>5</v>
      </c>
      <c r="D14" s="122" t="s">
        <v>903</v>
      </c>
      <c r="E14" s="122" t="s">
        <v>1059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 t="s">
        <v>689</v>
      </c>
      <c r="BX14" s="122"/>
      <c r="BY14" s="122"/>
      <c r="BZ14" s="122"/>
      <c r="CA14" s="122"/>
      <c r="CB14" s="122"/>
      <c r="CC14" s="122"/>
      <c r="CD14" s="122" t="s">
        <v>18</v>
      </c>
      <c r="CE14" s="192"/>
    </row>
    <row r="15" spans="1:83" s="35" customFormat="1" ht="15" customHeight="1">
      <c r="A15" s="122"/>
      <c r="B15" s="122"/>
      <c r="C15" s="122"/>
      <c r="D15" s="122"/>
      <c r="E15" s="195" t="s">
        <v>7</v>
      </c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7"/>
      <c r="AN15" s="122" t="s">
        <v>8</v>
      </c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92"/>
    </row>
    <row r="16" spans="1:83" s="35" customFormat="1" ht="15" customHeight="1">
      <c r="A16" s="122"/>
      <c r="B16" s="122"/>
      <c r="C16" s="122"/>
      <c r="D16" s="122"/>
      <c r="E16" s="122" t="s">
        <v>575</v>
      </c>
      <c r="F16" s="122"/>
      <c r="G16" s="122"/>
      <c r="H16" s="122"/>
      <c r="I16" s="122"/>
      <c r="J16" s="122"/>
      <c r="K16" s="122"/>
      <c r="L16" s="122" t="s">
        <v>576</v>
      </c>
      <c r="M16" s="122"/>
      <c r="N16" s="122"/>
      <c r="O16" s="122"/>
      <c r="P16" s="122"/>
      <c r="Q16" s="122"/>
      <c r="R16" s="122"/>
      <c r="S16" s="122" t="s">
        <v>577</v>
      </c>
      <c r="T16" s="122"/>
      <c r="U16" s="122"/>
      <c r="V16" s="122"/>
      <c r="W16" s="122"/>
      <c r="X16" s="122"/>
      <c r="Y16" s="122"/>
      <c r="Z16" s="122" t="s">
        <v>578</v>
      </c>
      <c r="AA16" s="122"/>
      <c r="AB16" s="122"/>
      <c r="AC16" s="122"/>
      <c r="AD16" s="122"/>
      <c r="AE16" s="122"/>
      <c r="AF16" s="122"/>
      <c r="AG16" s="195" t="s">
        <v>579</v>
      </c>
      <c r="AH16" s="196"/>
      <c r="AI16" s="196"/>
      <c r="AJ16" s="196"/>
      <c r="AK16" s="196"/>
      <c r="AL16" s="196"/>
      <c r="AM16" s="197"/>
      <c r="AN16" s="122" t="s">
        <v>575</v>
      </c>
      <c r="AO16" s="122"/>
      <c r="AP16" s="122"/>
      <c r="AQ16" s="122"/>
      <c r="AR16" s="122"/>
      <c r="AS16" s="122"/>
      <c r="AT16" s="122"/>
      <c r="AU16" s="122" t="s">
        <v>576</v>
      </c>
      <c r="AV16" s="122"/>
      <c r="AW16" s="122"/>
      <c r="AX16" s="122"/>
      <c r="AY16" s="122"/>
      <c r="AZ16" s="122"/>
      <c r="BA16" s="122"/>
      <c r="BB16" s="122" t="s">
        <v>577</v>
      </c>
      <c r="BC16" s="122"/>
      <c r="BD16" s="122"/>
      <c r="BE16" s="122"/>
      <c r="BF16" s="122"/>
      <c r="BG16" s="122"/>
      <c r="BH16" s="122"/>
      <c r="BI16" s="122" t="s">
        <v>578</v>
      </c>
      <c r="BJ16" s="122"/>
      <c r="BK16" s="122"/>
      <c r="BL16" s="122"/>
      <c r="BM16" s="122"/>
      <c r="BN16" s="122"/>
      <c r="BO16" s="122"/>
      <c r="BP16" s="122" t="s">
        <v>579</v>
      </c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92"/>
    </row>
    <row r="17" spans="1:83" s="35" customFormat="1" ht="76.5" customHeight="1">
      <c r="A17" s="122"/>
      <c r="B17" s="122"/>
      <c r="C17" s="122"/>
      <c r="D17" s="122"/>
      <c r="E17" s="19" t="s">
        <v>25</v>
      </c>
      <c r="F17" s="19" t="s">
        <v>26</v>
      </c>
      <c r="G17" s="19" t="s">
        <v>32</v>
      </c>
      <c r="H17" s="19" t="s">
        <v>31</v>
      </c>
      <c r="I17" s="19" t="s">
        <v>33</v>
      </c>
      <c r="J17" s="19" t="s">
        <v>28</v>
      </c>
      <c r="K17" s="19" t="s">
        <v>1070</v>
      </c>
      <c r="L17" s="19" t="s">
        <v>25</v>
      </c>
      <c r="M17" s="19" t="s">
        <v>26</v>
      </c>
      <c r="N17" s="19" t="s">
        <v>32</v>
      </c>
      <c r="O17" s="19" t="s">
        <v>31</v>
      </c>
      <c r="P17" s="19" t="s">
        <v>688</v>
      </c>
      <c r="Q17" s="19" t="s">
        <v>28</v>
      </c>
      <c r="R17" s="19" t="s">
        <v>29</v>
      </c>
      <c r="S17" s="19" t="s">
        <v>25</v>
      </c>
      <c r="T17" s="19" t="s">
        <v>26</v>
      </c>
      <c r="U17" s="19" t="s">
        <v>32</v>
      </c>
      <c r="V17" s="19" t="s">
        <v>31</v>
      </c>
      <c r="W17" s="19" t="s">
        <v>33</v>
      </c>
      <c r="X17" s="19" t="s">
        <v>28</v>
      </c>
      <c r="Y17" s="19" t="s">
        <v>29</v>
      </c>
      <c r="Z17" s="19" t="s">
        <v>25</v>
      </c>
      <c r="AA17" s="19" t="s">
        <v>26</v>
      </c>
      <c r="AB17" s="19" t="s">
        <v>32</v>
      </c>
      <c r="AC17" s="19" t="s">
        <v>31</v>
      </c>
      <c r="AD17" s="19" t="s">
        <v>27</v>
      </c>
      <c r="AE17" s="19" t="s">
        <v>28</v>
      </c>
      <c r="AF17" s="19" t="s">
        <v>29</v>
      </c>
      <c r="AG17" s="19" t="s">
        <v>25</v>
      </c>
      <c r="AH17" s="19" t="s">
        <v>26</v>
      </c>
      <c r="AI17" s="19" t="s">
        <v>32</v>
      </c>
      <c r="AJ17" s="19" t="s">
        <v>31</v>
      </c>
      <c r="AK17" s="19" t="s">
        <v>33</v>
      </c>
      <c r="AL17" s="19" t="s">
        <v>28</v>
      </c>
      <c r="AM17" s="19" t="s">
        <v>1071</v>
      </c>
      <c r="AN17" s="19" t="s">
        <v>25</v>
      </c>
      <c r="AO17" s="19" t="s">
        <v>26</v>
      </c>
      <c r="AP17" s="19" t="s">
        <v>32</v>
      </c>
      <c r="AQ17" s="19" t="s">
        <v>31</v>
      </c>
      <c r="AR17" s="19" t="s">
        <v>33</v>
      </c>
      <c r="AS17" s="19" t="s">
        <v>28</v>
      </c>
      <c r="AT17" s="19" t="s">
        <v>29</v>
      </c>
      <c r="AU17" s="19" t="s">
        <v>25</v>
      </c>
      <c r="AV17" s="19" t="s">
        <v>26</v>
      </c>
      <c r="AW17" s="19" t="s">
        <v>32</v>
      </c>
      <c r="AX17" s="19" t="s">
        <v>31</v>
      </c>
      <c r="AY17" s="19" t="s">
        <v>33</v>
      </c>
      <c r="AZ17" s="19" t="s">
        <v>28</v>
      </c>
      <c r="BA17" s="19" t="s">
        <v>29</v>
      </c>
      <c r="BB17" s="19" t="s">
        <v>25</v>
      </c>
      <c r="BC17" s="19" t="s">
        <v>26</v>
      </c>
      <c r="BD17" s="19" t="s">
        <v>32</v>
      </c>
      <c r="BE17" s="19" t="s">
        <v>31</v>
      </c>
      <c r="BF17" s="19" t="s">
        <v>33</v>
      </c>
      <c r="BG17" s="19" t="s">
        <v>28</v>
      </c>
      <c r="BH17" s="19" t="s">
        <v>29</v>
      </c>
      <c r="BI17" s="19" t="s">
        <v>25</v>
      </c>
      <c r="BJ17" s="19" t="s">
        <v>26</v>
      </c>
      <c r="BK17" s="19" t="s">
        <v>32</v>
      </c>
      <c r="BL17" s="19" t="s">
        <v>31</v>
      </c>
      <c r="BM17" s="19" t="s">
        <v>33</v>
      </c>
      <c r="BN17" s="19" t="s">
        <v>28</v>
      </c>
      <c r="BO17" s="19" t="s">
        <v>29</v>
      </c>
      <c r="BP17" s="19" t="s">
        <v>25</v>
      </c>
      <c r="BQ17" s="19" t="s">
        <v>26</v>
      </c>
      <c r="BR17" s="19" t="s">
        <v>32</v>
      </c>
      <c r="BS17" s="19" t="s">
        <v>31</v>
      </c>
      <c r="BT17" s="19" t="s">
        <v>33</v>
      </c>
      <c r="BU17" s="19" t="s">
        <v>28</v>
      </c>
      <c r="BV17" s="19" t="s">
        <v>29</v>
      </c>
      <c r="BW17" s="19" t="s">
        <v>25</v>
      </c>
      <c r="BX17" s="19" t="s">
        <v>26</v>
      </c>
      <c r="BY17" s="19" t="s">
        <v>32</v>
      </c>
      <c r="BZ17" s="19" t="s">
        <v>31</v>
      </c>
      <c r="CA17" s="19" t="s">
        <v>33</v>
      </c>
      <c r="CB17" s="19" t="s">
        <v>28</v>
      </c>
      <c r="CC17" s="19" t="s">
        <v>29</v>
      </c>
      <c r="CD17" s="122"/>
      <c r="CE17" s="192"/>
    </row>
    <row r="18" spans="1:83" s="193" customFormat="1">
      <c r="A18" s="20">
        <v>1</v>
      </c>
      <c r="B18" s="20">
        <v>2</v>
      </c>
      <c r="C18" s="20">
        <v>3</v>
      </c>
      <c r="D18" s="20">
        <v>4</v>
      </c>
      <c r="E18" s="20" t="s">
        <v>592</v>
      </c>
      <c r="F18" s="20" t="s">
        <v>593</v>
      </c>
      <c r="G18" s="20" t="s">
        <v>594</v>
      </c>
      <c r="H18" s="20" t="s">
        <v>595</v>
      </c>
      <c r="I18" s="20" t="s">
        <v>596</v>
      </c>
      <c r="J18" s="20" t="s">
        <v>597</v>
      </c>
      <c r="K18" s="20" t="s">
        <v>598</v>
      </c>
      <c r="L18" s="20" t="s">
        <v>599</v>
      </c>
      <c r="M18" s="20" t="s">
        <v>600</v>
      </c>
      <c r="N18" s="20" t="s">
        <v>601</v>
      </c>
      <c r="O18" s="20" t="s">
        <v>602</v>
      </c>
      <c r="P18" s="20" t="s">
        <v>603</v>
      </c>
      <c r="Q18" s="20" t="s">
        <v>604</v>
      </c>
      <c r="R18" s="20" t="s">
        <v>605</v>
      </c>
      <c r="S18" s="20" t="s">
        <v>606</v>
      </c>
      <c r="T18" s="20" t="s">
        <v>607</v>
      </c>
      <c r="U18" s="20" t="s">
        <v>608</v>
      </c>
      <c r="V18" s="20" t="s">
        <v>609</v>
      </c>
      <c r="W18" s="20" t="s">
        <v>610</v>
      </c>
      <c r="X18" s="20" t="s">
        <v>611</v>
      </c>
      <c r="Y18" s="20" t="s">
        <v>612</v>
      </c>
      <c r="Z18" s="20" t="s">
        <v>613</v>
      </c>
      <c r="AA18" s="20" t="s">
        <v>614</v>
      </c>
      <c r="AB18" s="20" t="s">
        <v>615</v>
      </c>
      <c r="AC18" s="20" t="s">
        <v>616</v>
      </c>
      <c r="AD18" s="20" t="s">
        <v>617</v>
      </c>
      <c r="AE18" s="20" t="s">
        <v>618</v>
      </c>
      <c r="AF18" s="20" t="s">
        <v>619</v>
      </c>
      <c r="AG18" s="20" t="s">
        <v>620</v>
      </c>
      <c r="AH18" s="20" t="s">
        <v>621</v>
      </c>
      <c r="AI18" s="20" t="s">
        <v>622</v>
      </c>
      <c r="AJ18" s="20" t="s">
        <v>623</v>
      </c>
      <c r="AK18" s="20" t="s">
        <v>624</v>
      </c>
      <c r="AL18" s="20" t="s">
        <v>625</v>
      </c>
      <c r="AM18" s="20" t="s">
        <v>626</v>
      </c>
      <c r="AN18" s="20" t="s">
        <v>628</v>
      </c>
      <c r="AO18" s="20" t="s">
        <v>629</v>
      </c>
      <c r="AP18" s="20" t="s">
        <v>630</v>
      </c>
      <c r="AQ18" s="20" t="s">
        <v>631</v>
      </c>
      <c r="AR18" s="20" t="s">
        <v>632</v>
      </c>
      <c r="AS18" s="20" t="s">
        <v>633</v>
      </c>
      <c r="AT18" s="20" t="s">
        <v>634</v>
      </c>
      <c r="AU18" s="20" t="s">
        <v>635</v>
      </c>
      <c r="AV18" s="20" t="s">
        <v>636</v>
      </c>
      <c r="AW18" s="20" t="s">
        <v>637</v>
      </c>
      <c r="AX18" s="20" t="s">
        <v>638</v>
      </c>
      <c r="AY18" s="20" t="s">
        <v>690</v>
      </c>
      <c r="AZ18" s="20" t="s">
        <v>640</v>
      </c>
      <c r="BA18" s="20" t="s">
        <v>641</v>
      </c>
      <c r="BB18" s="20" t="s">
        <v>642</v>
      </c>
      <c r="BC18" s="20" t="s">
        <v>643</v>
      </c>
      <c r="BD18" s="20" t="s">
        <v>644</v>
      </c>
      <c r="BE18" s="20" t="s">
        <v>645</v>
      </c>
      <c r="BF18" s="20" t="s">
        <v>646</v>
      </c>
      <c r="BG18" s="20" t="s">
        <v>647</v>
      </c>
      <c r="BH18" s="20" t="s">
        <v>648</v>
      </c>
      <c r="BI18" s="20" t="s">
        <v>649</v>
      </c>
      <c r="BJ18" s="20" t="s">
        <v>650</v>
      </c>
      <c r="BK18" s="20" t="s">
        <v>651</v>
      </c>
      <c r="BL18" s="20" t="s">
        <v>652</v>
      </c>
      <c r="BM18" s="20" t="s">
        <v>653</v>
      </c>
      <c r="BN18" s="20" t="s">
        <v>654</v>
      </c>
      <c r="BO18" s="20" t="s">
        <v>655</v>
      </c>
      <c r="BP18" s="20" t="s">
        <v>656</v>
      </c>
      <c r="BQ18" s="20" t="s">
        <v>657</v>
      </c>
      <c r="BR18" s="20" t="s">
        <v>658</v>
      </c>
      <c r="BS18" s="20" t="s">
        <v>659</v>
      </c>
      <c r="BT18" s="20" t="s">
        <v>660</v>
      </c>
      <c r="BU18" s="20" t="s">
        <v>661</v>
      </c>
      <c r="BV18" s="20" t="s">
        <v>662</v>
      </c>
      <c r="BW18" s="20" t="s">
        <v>666</v>
      </c>
      <c r="BX18" s="20" t="s">
        <v>667</v>
      </c>
      <c r="BY18" s="20" t="s">
        <v>668</v>
      </c>
      <c r="BZ18" s="20" t="s">
        <v>669</v>
      </c>
      <c r="CA18" s="20" t="s">
        <v>670</v>
      </c>
      <c r="CB18" s="20" t="s">
        <v>691</v>
      </c>
      <c r="CC18" s="20" t="s">
        <v>692</v>
      </c>
      <c r="CD18" s="20">
        <v>8</v>
      </c>
    </row>
    <row r="19" spans="1:83" s="194" customFormat="1" ht="14.25">
      <c r="A19" s="209" t="s">
        <v>21</v>
      </c>
      <c r="B19" s="209"/>
      <c r="C19" s="209"/>
      <c r="D19" s="188" t="s">
        <v>997</v>
      </c>
      <c r="E19" s="89">
        <f>E21</f>
        <v>0.1</v>
      </c>
      <c r="F19" s="89">
        <v>0</v>
      </c>
      <c r="G19" s="89">
        <f>G21</f>
        <v>1.1000000000000001</v>
      </c>
      <c r="H19" s="89">
        <v>0</v>
      </c>
      <c r="I19" s="89">
        <f>I23</f>
        <v>0.3</v>
      </c>
      <c r="J19" s="89">
        <v>0</v>
      </c>
      <c r="K19" s="89">
        <f>K21</f>
        <v>1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f>Z21</f>
        <v>0.1</v>
      </c>
      <c r="AA19" s="89">
        <v>0</v>
      </c>
      <c r="AB19" s="89">
        <v>0</v>
      </c>
      <c r="AC19" s="89">
        <v>0</v>
      </c>
      <c r="AD19" s="89">
        <f>AD23</f>
        <v>0.3</v>
      </c>
      <c r="AE19" s="89">
        <v>0</v>
      </c>
      <c r="AF19" s="89">
        <v>0</v>
      </c>
      <c r="AG19" s="89">
        <v>0</v>
      </c>
      <c r="AH19" s="89">
        <v>0</v>
      </c>
      <c r="AI19" s="89">
        <f>AI21</f>
        <v>1.1000000000000001</v>
      </c>
      <c r="AJ19" s="89">
        <v>0</v>
      </c>
      <c r="AK19" s="89">
        <v>0</v>
      </c>
      <c r="AL19" s="90">
        <v>0</v>
      </c>
      <c r="AM19" s="90">
        <f>AM21</f>
        <v>1</v>
      </c>
      <c r="AN19" s="90">
        <v>0</v>
      </c>
      <c r="AO19" s="90">
        <v>0</v>
      </c>
      <c r="AP19" s="90">
        <v>0</v>
      </c>
      <c r="AQ19" s="90">
        <v>0</v>
      </c>
      <c r="AR19" s="90">
        <v>0</v>
      </c>
      <c r="AS19" s="90">
        <v>0</v>
      </c>
      <c r="AT19" s="90">
        <v>0</v>
      </c>
      <c r="AU19" s="90">
        <v>0</v>
      </c>
      <c r="AV19" s="90">
        <v>0</v>
      </c>
      <c r="AW19" s="90">
        <v>0</v>
      </c>
      <c r="AX19" s="90">
        <v>0</v>
      </c>
      <c r="AY19" s="90">
        <v>0</v>
      </c>
      <c r="AZ19" s="90">
        <v>0</v>
      </c>
      <c r="BA19" s="90">
        <v>0</v>
      </c>
      <c r="BB19" s="90">
        <v>0</v>
      </c>
      <c r="BC19" s="90">
        <v>0</v>
      </c>
      <c r="BD19" s="90">
        <v>0</v>
      </c>
      <c r="BE19" s="90">
        <v>0</v>
      </c>
      <c r="BF19" s="90">
        <v>0</v>
      </c>
      <c r="BG19" s="90">
        <v>0</v>
      </c>
      <c r="BH19" s="90">
        <v>0</v>
      </c>
      <c r="BI19" s="90">
        <v>0</v>
      </c>
      <c r="BJ19" s="90">
        <v>0</v>
      </c>
      <c r="BK19" s="90">
        <v>0</v>
      </c>
      <c r="BL19" s="90">
        <v>0</v>
      </c>
      <c r="BM19" s="90">
        <v>0</v>
      </c>
      <c r="BN19" s="90">
        <v>0</v>
      </c>
      <c r="BO19" s="90">
        <v>0</v>
      </c>
      <c r="BP19" s="90">
        <v>0</v>
      </c>
      <c r="BQ19" s="90">
        <v>0</v>
      </c>
      <c r="BR19" s="90">
        <v>0</v>
      </c>
      <c r="BS19" s="90">
        <v>0</v>
      </c>
      <c r="BT19" s="90">
        <v>0</v>
      </c>
      <c r="BU19" s="90">
        <v>0</v>
      </c>
      <c r="BV19" s="90">
        <v>0</v>
      </c>
      <c r="BW19" s="90">
        <v>0</v>
      </c>
      <c r="BX19" s="90">
        <v>0</v>
      </c>
      <c r="BY19" s="90">
        <v>0</v>
      </c>
      <c r="BZ19" s="90">
        <v>0</v>
      </c>
      <c r="CA19" s="90">
        <v>0</v>
      </c>
      <c r="CB19" s="90">
        <v>0</v>
      </c>
      <c r="CC19" s="90">
        <v>0</v>
      </c>
      <c r="CD19" s="90" t="s">
        <v>997</v>
      </c>
    </row>
    <row r="20" spans="1:83" s="158" customFormat="1" ht="14.25">
      <c r="A20" s="159" t="s">
        <v>909</v>
      </c>
      <c r="B20" s="160" t="s">
        <v>910</v>
      </c>
      <c r="C20" s="161" t="s">
        <v>911</v>
      </c>
      <c r="D20" s="187" t="s">
        <v>997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  <c r="AG20" s="90">
        <v>0</v>
      </c>
      <c r="AH20" s="90">
        <v>0</v>
      </c>
      <c r="AI20" s="90">
        <v>0</v>
      </c>
      <c r="AJ20" s="90">
        <v>0</v>
      </c>
      <c r="AK20" s="90">
        <v>0</v>
      </c>
      <c r="AL20" s="90">
        <v>0</v>
      </c>
      <c r="AM20" s="90">
        <v>0</v>
      </c>
      <c r="AN20" s="90">
        <v>0</v>
      </c>
      <c r="AO20" s="90">
        <v>0</v>
      </c>
      <c r="AP20" s="90">
        <v>0</v>
      </c>
      <c r="AQ20" s="90">
        <v>0</v>
      </c>
      <c r="AR20" s="90">
        <v>0</v>
      </c>
      <c r="AS20" s="90">
        <v>0</v>
      </c>
      <c r="AT20" s="90">
        <v>0</v>
      </c>
      <c r="AU20" s="90">
        <v>0</v>
      </c>
      <c r="AV20" s="90">
        <v>0</v>
      </c>
      <c r="AW20" s="90">
        <v>0</v>
      </c>
      <c r="AX20" s="90">
        <v>0</v>
      </c>
      <c r="AY20" s="90">
        <v>0</v>
      </c>
      <c r="AZ20" s="90">
        <v>0</v>
      </c>
      <c r="BA20" s="90">
        <v>0</v>
      </c>
      <c r="BB20" s="90">
        <v>0</v>
      </c>
      <c r="BC20" s="90">
        <v>0</v>
      </c>
      <c r="BD20" s="90">
        <v>0</v>
      </c>
      <c r="BE20" s="90">
        <v>0</v>
      </c>
      <c r="BF20" s="90">
        <v>0</v>
      </c>
      <c r="BG20" s="90">
        <v>0</v>
      </c>
      <c r="BH20" s="90">
        <v>0</v>
      </c>
      <c r="BI20" s="90">
        <v>0</v>
      </c>
      <c r="BJ20" s="90">
        <v>0</v>
      </c>
      <c r="BK20" s="90">
        <v>0</v>
      </c>
      <c r="BL20" s="90">
        <v>0</v>
      </c>
      <c r="BM20" s="90">
        <v>0</v>
      </c>
      <c r="BN20" s="90">
        <v>0</v>
      </c>
      <c r="BO20" s="90">
        <v>0</v>
      </c>
      <c r="BP20" s="90">
        <v>0</v>
      </c>
      <c r="BQ20" s="90">
        <v>0</v>
      </c>
      <c r="BR20" s="90">
        <v>0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0</v>
      </c>
      <c r="BZ20" s="90">
        <v>0</v>
      </c>
      <c r="CA20" s="90">
        <v>0</v>
      </c>
      <c r="CB20" s="90">
        <v>0</v>
      </c>
      <c r="CC20" s="90">
        <v>0</v>
      </c>
      <c r="CD20" s="90" t="s">
        <v>997</v>
      </c>
    </row>
    <row r="21" spans="1:83" s="158" customFormat="1" ht="28.5">
      <c r="A21" s="159" t="s">
        <v>912</v>
      </c>
      <c r="B21" s="160" t="s">
        <v>913</v>
      </c>
      <c r="C21" s="161" t="s">
        <v>911</v>
      </c>
      <c r="D21" s="187" t="s">
        <v>997</v>
      </c>
      <c r="E21" s="90">
        <f>E26</f>
        <v>0.1</v>
      </c>
      <c r="F21" s="90">
        <v>0</v>
      </c>
      <c r="G21" s="90">
        <f>G26</f>
        <v>1.1000000000000001</v>
      </c>
      <c r="H21" s="90">
        <v>0</v>
      </c>
      <c r="I21" s="90">
        <v>0</v>
      </c>
      <c r="J21" s="90">
        <v>0</v>
      </c>
      <c r="K21" s="90">
        <f>K26</f>
        <v>1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f>Z26</f>
        <v>0.1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  <c r="AG21" s="90">
        <v>0</v>
      </c>
      <c r="AH21" s="90">
        <v>0</v>
      </c>
      <c r="AI21" s="90">
        <f>AI26</f>
        <v>1.1000000000000001</v>
      </c>
      <c r="AJ21" s="90">
        <v>0</v>
      </c>
      <c r="AK21" s="90">
        <v>0</v>
      </c>
      <c r="AL21" s="90">
        <v>0</v>
      </c>
      <c r="AM21" s="90">
        <f>AM26</f>
        <v>1</v>
      </c>
      <c r="AN21" s="90">
        <v>0</v>
      </c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90">
        <v>0</v>
      </c>
      <c r="AU21" s="90">
        <v>0</v>
      </c>
      <c r="AV21" s="90">
        <v>0</v>
      </c>
      <c r="AW21" s="90">
        <v>0</v>
      </c>
      <c r="AX21" s="90">
        <v>0</v>
      </c>
      <c r="AY21" s="90">
        <v>0</v>
      </c>
      <c r="AZ21" s="90">
        <v>0</v>
      </c>
      <c r="BA21" s="90">
        <v>0</v>
      </c>
      <c r="BB21" s="90">
        <v>0</v>
      </c>
      <c r="BC21" s="90">
        <v>0</v>
      </c>
      <c r="BD21" s="90">
        <v>0</v>
      </c>
      <c r="BE21" s="90">
        <v>0</v>
      </c>
      <c r="BF21" s="90">
        <v>0</v>
      </c>
      <c r="BG21" s="90">
        <v>0</v>
      </c>
      <c r="BH21" s="90">
        <v>0</v>
      </c>
      <c r="BI21" s="90">
        <v>0</v>
      </c>
      <c r="BJ21" s="90">
        <v>0</v>
      </c>
      <c r="BK21" s="90">
        <v>0</v>
      </c>
      <c r="BL21" s="90">
        <v>0</v>
      </c>
      <c r="BM21" s="90">
        <v>0</v>
      </c>
      <c r="BN21" s="90">
        <v>0</v>
      </c>
      <c r="BO21" s="90">
        <v>0</v>
      </c>
      <c r="BP21" s="90">
        <v>0</v>
      </c>
      <c r="BQ21" s="90">
        <v>0</v>
      </c>
      <c r="BR21" s="90">
        <v>0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</v>
      </c>
      <c r="BZ21" s="90">
        <v>0</v>
      </c>
      <c r="CA21" s="90">
        <v>0</v>
      </c>
      <c r="CB21" s="90">
        <v>0</v>
      </c>
      <c r="CC21" s="90">
        <v>0</v>
      </c>
      <c r="CD21" s="90" t="s">
        <v>997</v>
      </c>
    </row>
    <row r="22" spans="1:83" s="162" customFormat="1" ht="57">
      <c r="A22" s="159" t="s">
        <v>914</v>
      </c>
      <c r="B22" s="160" t="s">
        <v>915</v>
      </c>
      <c r="C22" s="161" t="s">
        <v>911</v>
      </c>
      <c r="D22" s="187" t="s">
        <v>997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0">
        <v>0</v>
      </c>
      <c r="AM22" s="90">
        <v>0</v>
      </c>
      <c r="AN22" s="90">
        <v>0</v>
      </c>
      <c r="AO22" s="90">
        <v>0</v>
      </c>
      <c r="AP22" s="90">
        <v>0</v>
      </c>
      <c r="AQ22" s="90">
        <v>0</v>
      </c>
      <c r="AR22" s="90">
        <v>0</v>
      </c>
      <c r="AS22" s="90">
        <v>0</v>
      </c>
      <c r="AT22" s="90">
        <v>0</v>
      </c>
      <c r="AU22" s="90">
        <v>0</v>
      </c>
      <c r="AV22" s="90">
        <v>0</v>
      </c>
      <c r="AW22" s="90">
        <v>0</v>
      </c>
      <c r="AX22" s="90">
        <v>0</v>
      </c>
      <c r="AY22" s="90">
        <v>0</v>
      </c>
      <c r="AZ22" s="90">
        <v>0</v>
      </c>
      <c r="BA22" s="90">
        <v>0</v>
      </c>
      <c r="BB22" s="90">
        <v>0</v>
      </c>
      <c r="BC22" s="90">
        <v>0</v>
      </c>
      <c r="BD22" s="90">
        <v>0</v>
      </c>
      <c r="BE22" s="90">
        <v>0</v>
      </c>
      <c r="BF22" s="90">
        <v>0</v>
      </c>
      <c r="BG22" s="90">
        <v>0</v>
      </c>
      <c r="BH22" s="90">
        <v>0</v>
      </c>
      <c r="BI22" s="90">
        <v>0</v>
      </c>
      <c r="BJ22" s="90">
        <v>0</v>
      </c>
      <c r="BK22" s="90">
        <v>0</v>
      </c>
      <c r="BL22" s="90">
        <v>0</v>
      </c>
      <c r="BM22" s="90">
        <v>0</v>
      </c>
      <c r="BN22" s="90">
        <v>0</v>
      </c>
      <c r="BO22" s="90">
        <v>0</v>
      </c>
      <c r="BP22" s="90">
        <v>0</v>
      </c>
      <c r="BQ22" s="90">
        <v>0</v>
      </c>
      <c r="BR22" s="90">
        <v>0</v>
      </c>
      <c r="BS22" s="90">
        <v>0</v>
      </c>
      <c r="BT22" s="90">
        <v>0</v>
      </c>
      <c r="BU22" s="90">
        <v>0</v>
      </c>
      <c r="BV22" s="90">
        <v>0</v>
      </c>
      <c r="BW22" s="90">
        <v>0</v>
      </c>
      <c r="BX22" s="90">
        <v>0</v>
      </c>
      <c r="BY22" s="90">
        <v>0</v>
      </c>
      <c r="BZ22" s="90">
        <v>0</v>
      </c>
      <c r="CA22" s="90">
        <v>0</v>
      </c>
      <c r="CB22" s="90">
        <v>0</v>
      </c>
      <c r="CC22" s="90">
        <v>0</v>
      </c>
      <c r="CD22" s="90" t="s">
        <v>997</v>
      </c>
    </row>
    <row r="23" spans="1:83" s="162" customFormat="1" ht="28.5">
      <c r="A23" s="159" t="s">
        <v>916</v>
      </c>
      <c r="B23" s="160" t="s">
        <v>917</v>
      </c>
      <c r="C23" s="161" t="s">
        <v>911</v>
      </c>
      <c r="D23" s="187" t="s">
        <v>997</v>
      </c>
      <c r="E23" s="90">
        <v>0</v>
      </c>
      <c r="F23" s="90">
        <v>0</v>
      </c>
      <c r="G23" s="90">
        <v>0</v>
      </c>
      <c r="H23" s="90">
        <v>0</v>
      </c>
      <c r="I23" s="90">
        <f>I26</f>
        <v>0.3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f>AD26</f>
        <v>0.3</v>
      </c>
      <c r="AE23" s="90">
        <v>0</v>
      </c>
      <c r="AF23" s="90">
        <v>0</v>
      </c>
      <c r="AG23" s="90">
        <v>0</v>
      </c>
      <c r="AH23" s="90">
        <v>0</v>
      </c>
      <c r="AI23" s="90">
        <v>0</v>
      </c>
      <c r="AJ23" s="90">
        <v>0</v>
      </c>
      <c r="AK23" s="90">
        <v>0</v>
      </c>
      <c r="AL23" s="90">
        <v>0</v>
      </c>
      <c r="AM23" s="90">
        <v>0</v>
      </c>
      <c r="AN23" s="90">
        <v>0</v>
      </c>
      <c r="AO23" s="90">
        <v>0</v>
      </c>
      <c r="AP23" s="90">
        <v>0</v>
      </c>
      <c r="AQ23" s="90">
        <v>0</v>
      </c>
      <c r="AR23" s="90">
        <v>0</v>
      </c>
      <c r="AS23" s="90">
        <v>0</v>
      </c>
      <c r="AT23" s="90">
        <v>0</v>
      </c>
      <c r="AU23" s="90">
        <v>0</v>
      </c>
      <c r="AV23" s="90">
        <v>0</v>
      </c>
      <c r="AW23" s="90">
        <v>0</v>
      </c>
      <c r="AX23" s="90">
        <v>0</v>
      </c>
      <c r="AY23" s="90">
        <v>0</v>
      </c>
      <c r="AZ23" s="90">
        <v>0</v>
      </c>
      <c r="BA23" s="90">
        <v>0</v>
      </c>
      <c r="BB23" s="90">
        <v>0</v>
      </c>
      <c r="BC23" s="90">
        <v>0</v>
      </c>
      <c r="BD23" s="90">
        <v>0</v>
      </c>
      <c r="BE23" s="90">
        <v>0</v>
      </c>
      <c r="BF23" s="90">
        <v>0</v>
      </c>
      <c r="BG23" s="90">
        <v>0</v>
      </c>
      <c r="BH23" s="90">
        <v>0</v>
      </c>
      <c r="BI23" s="90">
        <v>0</v>
      </c>
      <c r="BJ23" s="90">
        <v>0</v>
      </c>
      <c r="BK23" s="90">
        <v>0</v>
      </c>
      <c r="BL23" s="90">
        <v>0</v>
      </c>
      <c r="BM23" s="90">
        <v>0</v>
      </c>
      <c r="BN23" s="90">
        <v>0</v>
      </c>
      <c r="BO23" s="90">
        <v>0</v>
      </c>
      <c r="BP23" s="90">
        <v>0</v>
      </c>
      <c r="BQ23" s="90">
        <v>0</v>
      </c>
      <c r="BR23" s="90">
        <v>0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</v>
      </c>
      <c r="BZ23" s="90">
        <v>0</v>
      </c>
      <c r="CA23" s="90">
        <v>0</v>
      </c>
      <c r="CB23" s="90">
        <v>0</v>
      </c>
      <c r="CC23" s="90">
        <v>0</v>
      </c>
      <c r="CD23" s="90" t="s">
        <v>997</v>
      </c>
    </row>
    <row r="24" spans="1:83" s="162" customFormat="1" ht="42.75">
      <c r="A24" s="159" t="s">
        <v>918</v>
      </c>
      <c r="B24" s="160" t="s">
        <v>919</v>
      </c>
      <c r="C24" s="161" t="s">
        <v>911</v>
      </c>
      <c r="D24" s="187" t="s">
        <v>997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0">
        <v>0</v>
      </c>
      <c r="AF24" s="90">
        <v>0</v>
      </c>
      <c r="AG24" s="90">
        <v>0</v>
      </c>
      <c r="AH24" s="90">
        <v>0</v>
      </c>
      <c r="AI24" s="90">
        <v>0</v>
      </c>
      <c r="AJ24" s="90">
        <v>0</v>
      </c>
      <c r="AK24" s="90">
        <v>0</v>
      </c>
      <c r="AL24" s="90">
        <v>0</v>
      </c>
      <c r="AM24" s="90">
        <v>0</v>
      </c>
      <c r="AN24" s="90">
        <v>0</v>
      </c>
      <c r="AO24" s="90">
        <v>0</v>
      </c>
      <c r="AP24" s="90">
        <v>0</v>
      </c>
      <c r="AQ24" s="90">
        <v>0</v>
      </c>
      <c r="AR24" s="90">
        <v>0</v>
      </c>
      <c r="AS24" s="90">
        <v>0</v>
      </c>
      <c r="AT24" s="90">
        <v>0</v>
      </c>
      <c r="AU24" s="90">
        <v>0</v>
      </c>
      <c r="AV24" s="90">
        <v>0</v>
      </c>
      <c r="AW24" s="90">
        <v>0</v>
      </c>
      <c r="AX24" s="90">
        <v>0</v>
      </c>
      <c r="AY24" s="90">
        <v>0</v>
      </c>
      <c r="AZ24" s="90">
        <v>0</v>
      </c>
      <c r="BA24" s="90">
        <v>0</v>
      </c>
      <c r="BB24" s="90">
        <v>0</v>
      </c>
      <c r="BC24" s="90">
        <v>0</v>
      </c>
      <c r="BD24" s="90">
        <v>0</v>
      </c>
      <c r="BE24" s="90">
        <v>0</v>
      </c>
      <c r="BF24" s="90">
        <v>0</v>
      </c>
      <c r="BG24" s="90">
        <v>0</v>
      </c>
      <c r="BH24" s="90">
        <v>0</v>
      </c>
      <c r="BI24" s="90">
        <v>0</v>
      </c>
      <c r="BJ24" s="90">
        <v>0</v>
      </c>
      <c r="BK24" s="90">
        <v>0</v>
      </c>
      <c r="BL24" s="90">
        <v>0</v>
      </c>
      <c r="BM24" s="90">
        <v>0</v>
      </c>
      <c r="BN24" s="90">
        <v>0</v>
      </c>
      <c r="BO24" s="90">
        <v>0</v>
      </c>
      <c r="BP24" s="90">
        <v>0</v>
      </c>
      <c r="BQ24" s="90">
        <v>0</v>
      </c>
      <c r="BR24" s="90">
        <v>0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0</v>
      </c>
      <c r="BZ24" s="90">
        <v>0</v>
      </c>
      <c r="CA24" s="90">
        <v>0</v>
      </c>
      <c r="CB24" s="90">
        <v>0</v>
      </c>
      <c r="CC24" s="90">
        <v>0</v>
      </c>
      <c r="CD24" s="90" t="s">
        <v>997</v>
      </c>
    </row>
    <row r="25" spans="1:83" s="162" customFormat="1">
      <c r="A25" s="159" t="s">
        <v>920</v>
      </c>
      <c r="B25" s="160" t="s">
        <v>921</v>
      </c>
      <c r="C25" s="161" t="s">
        <v>911</v>
      </c>
      <c r="D25" s="187" t="s">
        <v>997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0">
        <v>0</v>
      </c>
      <c r="AM25" s="90">
        <v>0</v>
      </c>
      <c r="AN25" s="90">
        <v>0</v>
      </c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90">
        <v>0</v>
      </c>
      <c r="AU25" s="90">
        <v>0</v>
      </c>
      <c r="AV25" s="90">
        <v>0</v>
      </c>
      <c r="AW25" s="90">
        <v>0</v>
      </c>
      <c r="AX25" s="90">
        <v>0</v>
      </c>
      <c r="AY25" s="90">
        <v>0</v>
      </c>
      <c r="AZ25" s="90">
        <v>0</v>
      </c>
      <c r="BA25" s="90">
        <v>0</v>
      </c>
      <c r="BB25" s="90">
        <v>0</v>
      </c>
      <c r="BC25" s="90">
        <v>0</v>
      </c>
      <c r="BD25" s="90">
        <v>0</v>
      </c>
      <c r="BE25" s="90">
        <v>0</v>
      </c>
      <c r="BF25" s="90">
        <v>0</v>
      </c>
      <c r="BG25" s="90">
        <v>0</v>
      </c>
      <c r="BH25" s="90">
        <v>0</v>
      </c>
      <c r="BI25" s="90">
        <v>0</v>
      </c>
      <c r="BJ25" s="90">
        <v>0</v>
      </c>
      <c r="BK25" s="90">
        <v>0</v>
      </c>
      <c r="BL25" s="90">
        <v>0</v>
      </c>
      <c r="BM25" s="90">
        <v>0</v>
      </c>
      <c r="BN25" s="90">
        <v>0</v>
      </c>
      <c r="BO25" s="90">
        <v>0</v>
      </c>
      <c r="BP25" s="90">
        <v>0</v>
      </c>
      <c r="BQ25" s="90">
        <v>0</v>
      </c>
      <c r="BR25" s="90">
        <v>0</v>
      </c>
      <c r="BS25" s="90">
        <v>0</v>
      </c>
      <c r="BT25" s="90">
        <v>0</v>
      </c>
      <c r="BU25" s="90">
        <v>0</v>
      </c>
      <c r="BV25" s="90">
        <v>0</v>
      </c>
      <c r="BW25" s="90">
        <v>0</v>
      </c>
      <c r="BX25" s="90">
        <v>0</v>
      </c>
      <c r="BY25" s="90">
        <v>0</v>
      </c>
      <c r="BZ25" s="90">
        <v>0</v>
      </c>
      <c r="CA25" s="90">
        <v>0</v>
      </c>
      <c r="CB25" s="90">
        <v>0</v>
      </c>
      <c r="CC25" s="90">
        <v>0</v>
      </c>
      <c r="CD25" s="90" t="s">
        <v>997</v>
      </c>
    </row>
    <row r="26" spans="1:83" s="162" customFormat="1">
      <c r="A26" s="163" t="s">
        <v>922</v>
      </c>
      <c r="B26" s="164" t="s">
        <v>923</v>
      </c>
      <c r="C26" s="165" t="s">
        <v>911</v>
      </c>
      <c r="D26" s="187" t="s">
        <v>997</v>
      </c>
      <c r="E26" s="90">
        <f>E47</f>
        <v>0.1</v>
      </c>
      <c r="F26" s="90">
        <v>0</v>
      </c>
      <c r="G26" s="90">
        <f>G52</f>
        <v>1.1000000000000001</v>
      </c>
      <c r="H26" s="90">
        <v>0</v>
      </c>
      <c r="I26" s="90">
        <f>I73</f>
        <v>0.3</v>
      </c>
      <c r="J26" s="90">
        <v>0</v>
      </c>
      <c r="K26" s="90">
        <f>K58</f>
        <v>1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0">
        <v>0</v>
      </c>
      <c r="W26" s="90">
        <v>0</v>
      </c>
      <c r="X26" s="90">
        <v>0</v>
      </c>
      <c r="Y26" s="90">
        <v>0</v>
      </c>
      <c r="Z26" s="90">
        <f>Z47</f>
        <v>0.1</v>
      </c>
      <c r="AA26" s="90">
        <v>0</v>
      </c>
      <c r="AB26" s="90">
        <v>0</v>
      </c>
      <c r="AC26" s="90">
        <v>0</v>
      </c>
      <c r="AD26" s="90">
        <f>AD72</f>
        <v>0.3</v>
      </c>
      <c r="AE26" s="90">
        <v>0</v>
      </c>
      <c r="AF26" s="90"/>
      <c r="AG26" s="90">
        <v>0</v>
      </c>
      <c r="AH26" s="90">
        <v>0</v>
      </c>
      <c r="AI26" s="90">
        <f>AI52</f>
        <v>1.1000000000000001</v>
      </c>
      <c r="AJ26" s="90">
        <v>0</v>
      </c>
      <c r="AK26" s="90">
        <v>0</v>
      </c>
      <c r="AL26" s="90">
        <v>0</v>
      </c>
      <c r="AM26" s="90">
        <f>AM58</f>
        <v>1</v>
      </c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</row>
    <row r="27" spans="1:83" s="162" customFormat="1" ht="28.5">
      <c r="A27" s="166" t="s">
        <v>85</v>
      </c>
      <c r="B27" s="167" t="s">
        <v>924</v>
      </c>
      <c r="C27" s="168" t="s">
        <v>911</v>
      </c>
      <c r="D27" s="187" t="s">
        <v>997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  <c r="T27" s="90">
        <v>0</v>
      </c>
      <c r="U27" s="90">
        <v>0</v>
      </c>
      <c r="V27" s="90">
        <v>0</v>
      </c>
      <c r="W27" s="90">
        <v>0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  <c r="AC27" s="90">
        <v>0</v>
      </c>
      <c r="AD27" s="90">
        <v>0</v>
      </c>
      <c r="AE27" s="90">
        <v>0</v>
      </c>
      <c r="AF27" s="90">
        <v>0</v>
      </c>
      <c r="AG27" s="90">
        <v>0</v>
      </c>
      <c r="AH27" s="90">
        <v>0</v>
      </c>
      <c r="AI27" s="90">
        <v>0</v>
      </c>
      <c r="AJ27" s="90">
        <v>0</v>
      </c>
      <c r="AK27" s="90">
        <v>0</v>
      </c>
      <c r="AL27" s="90">
        <v>0</v>
      </c>
      <c r="AM27" s="90">
        <v>0</v>
      </c>
      <c r="AN27" s="90">
        <v>0</v>
      </c>
      <c r="AO27" s="90">
        <v>0</v>
      </c>
      <c r="AP27" s="90">
        <v>0</v>
      </c>
      <c r="AQ27" s="90">
        <v>0</v>
      </c>
      <c r="AR27" s="90">
        <v>0</v>
      </c>
      <c r="AS27" s="90">
        <v>0</v>
      </c>
      <c r="AT27" s="90">
        <v>0</v>
      </c>
      <c r="AU27" s="90">
        <v>0</v>
      </c>
      <c r="AV27" s="90">
        <v>0</v>
      </c>
      <c r="AW27" s="90">
        <v>0</v>
      </c>
      <c r="AX27" s="90">
        <v>0</v>
      </c>
      <c r="AY27" s="90">
        <v>0</v>
      </c>
      <c r="AZ27" s="90">
        <v>0</v>
      </c>
      <c r="BA27" s="90">
        <v>0</v>
      </c>
      <c r="BB27" s="90">
        <v>0</v>
      </c>
      <c r="BC27" s="90">
        <v>0</v>
      </c>
      <c r="BD27" s="90">
        <v>0</v>
      </c>
      <c r="BE27" s="90">
        <v>0</v>
      </c>
      <c r="BF27" s="90">
        <v>0</v>
      </c>
      <c r="BG27" s="90">
        <v>0</v>
      </c>
      <c r="BH27" s="90">
        <v>0</v>
      </c>
      <c r="BI27" s="90">
        <v>0</v>
      </c>
      <c r="BJ27" s="90">
        <v>0</v>
      </c>
      <c r="BK27" s="90">
        <v>0</v>
      </c>
      <c r="BL27" s="90">
        <v>0</v>
      </c>
      <c r="BM27" s="90">
        <v>0</v>
      </c>
      <c r="BN27" s="90">
        <v>0</v>
      </c>
      <c r="BO27" s="90">
        <v>0</v>
      </c>
      <c r="BP27" s="90">
        <v>0</v>
      </c>
      <c r="BQ27" s="90">
        <v>0</v>
      </c>
      <c r="BR27" s="90">
        <v>0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</v>
      </c>
      <c r="BZ27" s="90">
        <v>0</v>
      </c>
      <c r="CA27" s="90">
        <v>0</v>
      </c>
      <c r="CB27" s="90">
        <v>0</v>
      </c>
      <c r="CC27" s="90">
        <v>0</v>
      </c>
      <c r="CD27" s="90" t="s">
        <v>997</v>
      </c>
    </row>
    <row r="28" spans="1:83" s="162" customFormat="1" ht="42.75">
      <c r="A28" s="166" t="s">
        <v>468</v>
      </c>
      <c r="B28" s="167" t="s">
        <v>925</v>
      </c>
      <c r="C28" s="168" t="s">
        <v>911</v>
      </c>
      <c r="D28" s="187" t="s">
        <v>997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v>0</v>
      </c>
      <c r="AF28" s="90">
        <v>0</v>
      </c>
      <c r="AG28" s="90">
        <v>0</v>
      </c>
      <c r="AH28" s="90">
        <v>0</v>
      </c>
      <c r="AI28" s="90">
        <v>0</v>
      </c>
      <c r="AJ28" s="90">
        <v>0</v>
      </c>
      <c r="AK28" s="90">
        <v>0</v>
      </c>
      <c r="AL28" s="90">
        <v>0</v>
      </c>
      <c r="AM28" s="90">
        <v>0</v>
      </c>
      <c r="AN28" s="90">
        <v>0</v>
      </c>
      <c r="AO28" s="90">
        <v>0</v>
      </c>
      <c r="AP28" s="90">
        <v>0</v>
      </c>
      <c r="AQ28" s="90">
        <v>0</v>
      </c>
      <c r="AR28" s="90">
        <v>0</v>
      </c>
      <c r="AS28" s="90">
        <v>0</v>
      </c>
      <c r="AT28" s="90">
        <v>0</v>
      </c>
      <c r="AU28" s="90">
        <v>0</v>
      </c>
      <c r="AV28" s="90">
        <v>0</v>
      </c>
      <c r="AW28" s="90">
        <v>0</v>
      </c>
      <c r="AX28" s="90">
        <v>0</v>
      </c>
      <c r="AY28" s="90">
        <v>0</v>
      </c>
      <c r="AZ28" s="90">
        <v>0</v>
      </c>
      <c r="BA28" s="90">
        <v>0</v>
      </c>
      <c r="BB28" s="90">
        <v>0</v>
      </c>
      <c r="BC28" s="90">
        <v>0</v>
      </c>
      <c r="BD28" s="90">
        <v>0</v>
      </c>
      <c r="BE28" s="90">
        <v>0</v>
      </c>
      <c r="BF28" s="90">
        <v>0</v>
      </c>
      <c r="BG28" s="90">
        <v>0</v>
      </c>
      <c r="BH28" s="90">
        <v>0</v>
      </c>
      <c r="BI28" s="90">
        <v>0</v>
      </c>
      <c r="BJ28" s="90">
        <v>0</v>
      </c>
      <c r="BK28" s="90">
        <v>0</v>
      </c>
      <c r="BL28" s="90">
        <v>0</v>
      </c>
      <c r="BM28" s="90">
        <v>0</v>
      </c>
      <c r="BN28" s="90">
        <v>0</v>
      </c>
      <c r="BO28" s="90">
        <v>0</v>
      </c>
      <c r="BP28" s="90">
        <v>0</v>
      </c>
      <c r="BQ28" s="90">
        <v>0</v>
      </c>
      <c r="BR28" s="90">
        <v>0</v>
      </c>
      <c r="BS28" s="90">
        <v>0</v>
      </c>
      <c r="BT28" s="90">
        <v>0</v>
      </c>
      <c r="BU28" s="90">
        <v>0</v>
      </c>
      <c r="BV28" s="90">
        <v>0</v>
      </c>
      <c r="BW28" s="90">
        <v>0</v>
      </c>
      <c r="BX28" s="90">
        <v>0</v>
      </c>
      <c r="BY28" s="90">
        <v>0</v>
      </c>
      <c r="BZ28" s="90">
        <v>0</v>
      </c>
      <c r="CA28" s="90">
        <v>0</v>
      </c>
      <c r="CB28" s="90">
        <v>0</v>
      </c>
      <c r="CC28" s="90">
        <v>0</v>
      </c>
      <c r="CD28" s="90" t="s">
        <v>997</v>
      </c>
    </row>
    <row r="29" spans="1:83" s="162" customFormat="1" ht="71.25">
      <c r="A29" s="169" t="s">
        <v>470</v>
      </c>
      <c r="B29" s="170" t="s">
        <v>926</v>
      </c>
      <c r="C29" s="171" t="s">
        <v>911</v>
      </c>
      <c r="D29" s="187" t="s">
        <v>997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0</v>
      </c>
      <c r="AR29" s="90">
        <v>0</v>
      </c>
      <c r="AS29" s="90">
        <v>0</v>
      </c>
      <c r="AT29" s="90">
        <v>0</v>
      </c>
      <c r="AU29" s="90">
        <v>0</v>
      </c>
      <c r="AV29" s="90">
        <v>0</v>
      </c>
      <c r="AW29" s="90">
        <v>0</v>
      </c>
      <c r="AX29" s="90">
        <v>0</v>
      </c>
      <c r="AY29" s="90">
        <v>0</v>
      </c>
      <c r="AZ29" s="90">
        <v>0</v>
      </c>
      <c r="BA29" s="90">
        <v>0</v>
      </c>
      <c r="BB29" s="90">
        <v>0</v>
      </c>
      <c r="BC29" s="90">
        <v>0</v>
      </c>
      <c r="BD29" s="90">
        <v>0</v>
      </c>
      <c r="BE29" s="90">
        <v>0</v>
      </c>
      <c r="BF29" s="90">
        <v>0</v>
      </c>
      <c r="BG29" s="90">
        <v>0</v>
      </c>
      <c r="BH29" s="90">
        <v>0</v>
      </c>
      <c r="BI29" s="90">
        <v>0</v>
      </c>
      <c r="BJ29" s="90">
        <v>0</v>
      </c>
      <c r="BK29" s="90">
        <v>0</v>
      </c>
      <c r="BL29" s="90">
        <v>0</v>
      </c>
      <c r="BM29" s="90">
        <v>0</v>
      </c>
      <c r="BN29" s="90">
        <v>0</v>
      </c>
      <c r="BO29" s="90">
        <v>0</v>
      </c>
      <c r="BP29" s="90">
        <v>0</v>
      </c>
      <c r="BQ29" s="90">
        <v>0</v>
      </c>
      <c r="BR29" s="90">
        <v>0</v>
      </c>
      <c r="BS29" s="90">
        <v>0</v>
      </c>
      <c r="BT29" s="90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0</v>
      </c>
      <c r="BZ29" s="90">
        <v>0</v>
      </c>
      <c r="CA29" s="90">
        <v>0</v>
      </c>
      <c r="CB29" s="90">
        <v>0</v>
      </c>
      <c r="CC29" s="90">
        <v>0</v>
      </c>
      <c r="CD29" s="90" t="s">
        <v>997</v>
      </c>
    </row>
    <row r="30" spans="1:83" s="162" customFormat="1" ht="71.25">
      <c r="A30" s="169" t="s">
        <v>475</v>
      </c>
      <c r="B30" s="170" t="s">
        <v>927</v>
      </c>
      <c r="C30" s="171" t="s">
        <v>911</v>
      </c>
      <c r="D30" s="187" t="s">
        <v>997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0</v>
      </c>
      <c r="AE30" s="90">
        <v>0</v>
      </c>
      <c r="AF30" s="90">
        <v>0</v>
      </c>
      <c r="AG30" s="90">
        <v>0</v>
      </c>
      <c r="AH30" s="90">
        <v>0</v>
      </c>
      <c r="AI30" s="90">
        <v>0</v>
      </c>
      <c r="AJ30" s="90">
        <v>0</v>
      </c>
      <c r="AK30" s="90">
        <v>0</v>
      </c>
      <c r="AL30" s="90">
        <v>0</v>
      </c>
      <c r="AM30" s="90">
        <v>0</v>
      </c>
      <c r="AN30" s="90">
        <v>0</v>
      </c>
      <c r="AO30" s="90">
        <v>0</v>
      </c>
      <c r="AP30" s="90">
        <v>0</v>
      </c>
      <c r="AQ30" s="90">
        <v>0</v>
      </c>
      <c r="AR30" s="90">
        <v>0</v>
      </c>
      <c r="AS30" s="90">
        <v>0</v>
      </c>
      <c r="AT30" s="90">
        <v>0</v>
      </c>
      <c r="AU30" s="90">
        <v>0</v>
      </c>
      <c r="AV30" s="90">
        <v>0</v>
      </c>
      <c r="AW30" s="90">
        <v>0</v>
      </c>
      <c r="AX30" s="90">
        <v>0</v>
      </c>
      <c r="AY30" s="90">
        <v>0</v>
      </c>
      <c r="AZ30" s="90">
        <v>0</v>
      </c>
      <c r="BA30" s="90">
        <v>0</v>
      </c>
      <c r="BB30" s="90">
        <v>0</v>
      </c>
      <c r="BC30" s="90">
        <v>0</v>
      </c>
      <c r="BD30" s="90">
        <v>0</v>
      </c>
      <c r="BE30" s="90">
        <v>0</v>
      </c>
      <c r="BF30" s="90">
        <v>0</v>
      </c>
      <c r="BG30" s="90">
        <v>0</v>
      </c>
      <c r="BH30" s="90">
        <v>0</v>
      </c>
      <c r="BI30" s="90">
        <v>0</v>
      </c>
      <c r="BJ30" s="90">
        <v>0</v>
      </c>
      <c r="BK30" s="90">
        <v>0</v>
      </c>
      <c r="BL30" s="90">
        <v>0</v>
      </c>
      <c r="BM30" s="90">
        <v>0</v>
      </c>
      <c r="BN30" s="90">
        <v>0</v>
      </c>
      <c r="BO30" s="90">
        <v>0</v>
      </c>
      <c r="BP30" s="90">
        <v>0</v>
      </c>
      <c r="BQ30" s="90">
        <v>0</v>
      </c>
      <c r="BR30" s="90">
        <v>0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</v>
      </c>
      <c r="BZ30" s="90">
        <v>0</v>
      </c>
      <c r="CA30" s="90">
        <v>0</v>
      </c>
      <c r="CB30" s="90">
        <v>0</v>
      </c>
      <c r="CC30" s="90">
        <v>0</v>
      </c>
      <c r="CD30" s="90" t="s">
        <v>997</v>
      </c>
    </row>
    <row r="31" spans="1:83" s="162" customFormat="1" ht="57">
      <c r="A31" s="166" t="s">
        <v>477</v>
      </c>
      <c r="B31" s="167" t="s">
        <v>928</v>
      </c>
      <c r="C31" s="168" t="s">
        <v>911</v>
      </c>
      <c r="D31" s="187" t="s">
        <v>997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  <c r="X31" s="90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90">
        <v>0</v>
      </c>
      <c r="AE31" s="90">
        <v>0</v>
      </c>
      <c r="AF31" s="90">
        <v>0</v>
      </c>
      <c r="AG31" s="90">
        <v>0</v>
      </c>
      <c r="AH31" s="90">
        <v>0</v>
      </c>
      <c r="AI31" s="90">
        <v>0</v>
      </c>
      <c r="AJ31" s="90">
        <v>0</v>
      </c>
      <c r="AK31" s="90">
        <v>0</v>
      </c>
      <c r="AL31" s="90">
        <v>0</v>
      </c>
      <c r="AM31" s="90">
        <v>0</v>
      </c>
      <c r="AN31" s="90">
        <v>0</v>
      </c>
      <c r="AO31" s="90">
        <v>0</v>
      </c>
      <c r="AP31" s="90">
        <v>0</v>
      </c>
      <c r="AQ31" s="90">
        <v>0</v>
      </c>
      <c r="AR31" s="90">
        <v>0</v>
      </c>
      <c r="AS31" s="90">
        <v>0</v>
      </c>
      <c r="AT31" s="90">
        <v>0</v>
      </c>
      <c r="AU31" s="90">
        <v>0</v>
      </c>
      <c r="AV31" s="90">
        <v>0</v>
      </c>
      <c r="AW31" s="90">
        <v>0</v>
      </c>
      <c r="AX31" s="90">
        <v>0</v>
      </c>
      <c r="AY31" s="90">
        <v>0</v>
      </c>
      <c r="AZ31" s="90">
        <v>0</v>
      </c>
      <c r="BA31" s="90">
        <v>0</v>
      </c>
      <c r="BB31" s="90">
        <v>0</v>
      </c>
      <c r="BC31" s="90">
        <v>0</v>
      </c>
      <c r="BD31" s="90">
        <v>0</v>
      </c>
      <c r="BE31" s="90">
        <v>0</v>
      </c>
      <c r="BF31" s="90">
        <v>0</v>
      </c>
      <c r="BG31" s="90">
        <v>0</v>
      </c>
      <c r="BH31" s="90">
        <v>0</v>
      </c>
      <c r="BI31" s="90">
        <v>0</v>
      </c>
      <c r="BJ31" s="90">
        <v>0</v>
      </c>
      <c r="BK31" s="90">
        <v>0</v>
      </c>
      <c r="BL31" s="90">
        <v>0</v>
      </c>
      <c r="BM31" s="90">
        <v>0</v>
      </c>
      <c r="BN31" s="90">
        <v>0</v>
      </c>
      <c r="BO31" s="90">
        <v>0</v>
      </c>
      <c r="BP31" s="90">
        <v>0</v>
      </c>
      <c r="BQ31" s="90">
        <v>0</v>
      </c>
      <c r="BR31" s="90">
        <v>0</v>
      </c>
      <c r="BS31" s="90">
        <v>0</v>
      </c>
      <c r="BT31" s="90">
        <v>0</v>
      </c>
      <c r="BU31" s="90">
        <v>0</v>
      </c>
      <c r="BV31" s="90">
        <v>0</v>
      </c>
      <c r="BW31" s="90">
        <v>0</v>
      </c>
      <c r="BX31" s="90">
        <v>0</v>
      </c>
      <c r="BY31" s="90">
        <v>0</v>
      </c>
      <c r="BZ31" s="90">
        <v>0</v>
      </c>
      <c r="CA31" s="90">
        <v>0</v>
      </c>
      <c r="CB31" s="90">
        <v>0</v>
      </c>
      <c r="CC31" s="90">
        <v>0</v>
      </c>
      <c r="CD31" s="90" t="s">
        <v>997</v>
      </c>
    </row>
    <row r="32" spans="1:83" s="162" customFormat="1" ht="42.75">
      <c r="A32" s="166" t="s">
        <v>88</v>
      </c>
      <c r="B32" s="167" t="s">
        <v>929</v>
      </c>
      <c r="C32" s="168" t="s">
        <v>911</v>
      </c>
      <c r="D32" s="187" t="s">
        <v>997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0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90">
        <v>0</v>
      </c>
      <c r="AN32" s="90">
        <v>0</v>
      </c>
      <c r="AO32" s="90">
        <v>0</v>
      </c>
      <c r="AP32" s="90">
        <v>0</v>
      </c>
      <c r="AQ32" s="90">
        <v>0</v>
      </c>
      <c r="AR32" s="90">
        <v>0</v>
      </c>
      <c r="AS32" s="90">
        <v>0</v>
      </c>
      <c r="AT32" s="90">
        <v>0</v>
      </c>
      <c r="AU32" s="90">
        <v>0</v>
      </c>
      <c r="AV32" s="90">
        <v>0</v>
      </c>
      <c r="AW32" s="90">
        <v>0</v>
      </c>
      <c r="AX32" s="90">
        <v>0</v>
      </c>
      <c r="AY32" s="90">
        <v>0</v>
      </c>
      <c r="AZ32" s="90">
        <v>0</v>
      </c>
      <c r="BA32" s="90">
        <v>0</v>
      </c>
      <c r="BB32" s="90">
        <v>0</v>
      </c>
      <c r="BC32" s="90">
        <v>0</v>
      </c>
      <c r="BD32" s="90">
        <v>0</v>
      </c>
      <c r="BE32" s="90">
        <v>0</v>
      </c>
      <c r="BF32" s="90">
        <v>0</v>
      </c>
      <c r="BG32" s="90">
        <v>0</v>
      </c>
      <c r="BH32" s="90">
        <v>0</v>
      </c>
      <c r="BI32" s="90">
        <v>0</v>
      </c>
      <c r="BJ32" s="90">
        <v>0</v>
      </c>
      <c r="BK32" s="90">
        <v>0</v>
      </c>
      <c r="BL32" s="90">
        <v>0</v>
      </c>
      <c r="BM32" s="90">
        <v>0</v>
      </c>
      <c r="BN32" s="90">
        <v>0</v>
      </c>
      <c r="BO32" s="90">
        <v>0</v>
      </c>
      <c r="BP32" s="90">
        <v>0</v>
      </c>
      <c r="BQ32" s="90">
        <v>0</v>
      </c>
      <c r="BR32" s="90">
        <v>0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0</v>
      </c>
      <c r="BZ32" s="90">
        <v>0</v>
      </c>
      <c r="CA32" s="90">
        <v>0</v>
      </c>
      <c r="CB32" s="90">
        <v>0</v>
      </c>
      <c r="CC32" s="90">
        <v>0</v>
      </c>
      <c r="CD32" s="90" t="s">
        <v>997</v>
      </c>
    </row>
    <row r="33" spans="1:82" s="162" customFormat="1" ht="71.25">
      <c r="A33" s="166" t="s">
        <v>498</v>
      </c>
      <c r="B33" s="167" t="s">
        <v>930</v>
      </c>
      <c r="C33" s="168" t="s">
        <v>911</v>
      </c>
      <c r="D33" s="187" t="s">
        <v>997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90">
        <v>0</v>
      </c>
      <c r="Z33" s="90">
        <v>0</v>
      </c>
      <c r="AA33" s="90">
        <v>0</v>
      </c>
      <c r="AB33" s="90">
        <v>0</v>
      </c>
      <c r="AC33" s="90">
        <v>0</v>
      </c>
      <c r="AD33" s="90">
        <v>0</v>
      </c>
      <c r="AE33" s="90">
        <v>0</v>
      </c>
      <c r="AF33" s="90">
        <v>0</v>
      </c>
      <c r="AG33" s="90">
        <v>0</v>
      </c>
      <c r="AH33" s="90">
        <v>0</v>
      </c>
      <c r="AI33" s="90">
        <v>0</v>
      </c>
      <c r="AJ33" s="90">
        <v>0</v>
      </c>
      <c r="AK33" s="90">
        <v>0</v>
      </c>
      <c r="AL33" s="90">
        <v>0</v>
      </c>
      <c r="AM33" s="90">
        <v>0</v>
      </c>
      <c r="AN33" s="90">
        <v>0</v>
      </c>
      <c r="AO33" s="90">
        <v>0</v>
      </c>
      <c r="AP33" s="90">
        <v>0</v>
      </c>
      <c r="AQ33" s="90">
        <v>0</v>
      </c>
      <c r="AR33" s="90">
        <v>0</v>
      </c>
      <c r="AS33" s="90">
        <v>0</v>
      </c>
      <c r="AT33" s="90">
        <v>0</v>
      </c>
      <c r="AU33" s="90">
        <v>0</v>
      </c>
      <c r="AV33" s="90">
        <v>0</v>
      </c>
      <c r="AW33" s="90">
        <v>0</v>
      </c>
      <c r="AX33" s="90">
        <v>0</v>
      </c>
      <c r="AY33" s="90">
        <v>0</v>
      </c>
      <c r="AZ33" s="90">
        <v>0</v>
      </c>
      <c r="BA33" s="90">
        <v>0</v>
      </c>
      <c r="BB33" s="90">
        <v>0</v>
      </c>
      <c r="BC33" s="90">
        <v>0</v>
      </c>
      <c r="BD33" s="90">
        <v>0</v>
      </c>
      <c r="BE33" s="90">
        <v>0</v>
      </c>
      <c r="BF33" s="90">
        <v>0</v>
      </c>
      <c r="BG33" s="90">
        <v>0</v>
      </c>
      <c r="BH33" s="90">
        <v>0</v>
      </c>
      <c r="BI33" s="90">
        <v>0</v>
      </c>
      <c r="BJ33" s="90">
        <v>0</v>
      </c>
      <c r="BK33" s="90">
        <v>0</v>
      </c>
      <c r="BL33" s="90">
        <v>0</v>
      </c>
      <c r="BM33" s="90">
        <v>0</v>
      </c>
      <c r="BN33" s="90">
        <v>0</v>
      </c>
      <c r="BO33" s="90">
        <v>0</v>
      </c>
      <c r="BP33" s="90">
        <v>0</v>
      </c>
      <c r="BQ33" s="90">
        <v>0</v>
      </c>
      <c r="BR33" s="90">
        <v>0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</v>
      </c>
      <c r="BZ33" s="90">
        <v>0</v>
      </c>
      <c r="CA33" s="90">
        <v>0</v>
      </c>
      <c r="CB33" s="90">
        <v>0</v>
      </c>
      <c r="CC33" s="90">
        <v>0</v>
      </c>
      <c r="CD33" s="90" t="s">
        <v>997</v>
      </c>
    </row>
    <row r="34" spans="1:82" s="162" customFormat="1" ht="42.75">
      <c r="A34" s="166" t="s">
        <v>499</v>
      </c>
      <c r="B34" s="167" t="s">
        <v>931</v>
      </c>
      <c r="C34" s="168" t="s">
        <v>911</v>
      </c>
      <c r="D34" s="187" t="s">
        <v>997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0">
        <v>0</v>
      </c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0">
        <v>0</v>
      </c>
      <c r="AJ34" s="90">
        <v>0</v>
      </c>
      <c r="AK34" s="90">
        <v>0</v>
      </c>
      <c r="AL34" s="90">
        <v>0</v>
      </c>
      <c r="AM34" s="90">
        <v>0</v>
      </c>
      <c r="AN34" s="90">
        <v>0</v>
      </c>
      <c r="AO34" s="90">
        <v>0</v>
      </c>
      <c r="AP34" s="90">
        <v>0</v>
      </c>
      <c r="AQ34" s="90">
        <v>0</v>
      </c>
      <c r="AR34" s="90">
        <v>0</v>
      </c>
      <c r="AS34" s="90">
        <v>0</v>
      </c>
      <c r="AT34" s="90">
        <v>0</v>
      </c>
      <c r="AU34" s="90">
        <v>0</v>
      </c>
      <c r="AV34" s="90">
        <v>0</v>
      </c>
      <c r="AW34" s="90">
        <v>0</v>
      </c>
      <c r="AX34" s="90">
        <v>0</v>
      </c>
      <c r="AY34" s="90">
        <v>0</v>
      </c>
      <c r="AZ34" s="90">
        <v>0</v>
      </c>
      <c r="BA34" s="90">
        <v>0</v>
      </c>
      <c r="BB34" s="90">
        <v>0</v>
      </c>
      <c r="BC34" s="90">
        <v>0</v>
      </c>
      <c r="BD34" s="90">
        <v>0</v>
      </c>
      <c r="BE34" s="90">
        <v>0</v>
      </c>
      <c r="BF34" s="90">
        <v>0</v>
      </c>
      <c r="BG34" s="90">
        <v>0</v>
      </c>
      <c r="BH34" s="90">
        <v>0</v>
      </c>
      <c r="BI34" s="90">
        <v>0</v>
      </c>
      <c r="BJ34" s="90">
        <v>0</v>
      </c>
      <c r="BK34" s="90">
        <v>0</v>
      </c>
      <c r="BL34" s="90">
        <v>0</v>
      </c>
      <c r="BM34" s="90">
        <v>0</v>
      </c>
      <c r="BN34" s="90">
        <v>0</v>
      </c>
      <c r="BO34" s="90">
        <v>0</v>
      </c>
      <c r="BP34" s="90">
        <v>0</v>
      </c>
      <c r="BQ34" s="90">
        <v>0</v>
      </c>
      <c r="BR34" s="90">
        <v>0</v>
      </c>
      <c r="BS34" s="90">
        <v>0</v>
      </c>
      <c r="BT34" s="90">
        <v>0</v>
      </c>
      <c r="BU34" s="90">
        <v>0</v>
      </c>
      <c r="BV34" s="90">
        <v>0</v>
      </c>
      <c r="BW34" s="90">
        <v>0</v>
      </c>
      <c r="BX34" s="90">
        <v>0</v>
      </c>
      <c r="BY34" s="90">
        <v>0</v>
      </c>
      <c r="BZ34" s="90">
        <v>0</v>
      </c>
      <c r="CA34" s="90">
        <v>0</v>
      </c>
      <c r="CB34" s="90">
        <v>0</v>
      </c>
      <c r="CC34" s="90">
        <v>0</v>
      </c>
      <c r="CD34" s="90" t="s">
        <v>997</v>
      </c>
    </row>
    <row r="35" spans="1:82" s="162" customFormat="1" ht="42.75">
      <c r="A35" s="166" t="s">
        <v>90</v>
      </c>
      <c r="B35" s="167" t="s">
        <v>932</v>
      </c>
      <c r="C35" s="168" t="s">
        <v>911</v>
      </c>
      <c r="D35" s="187" t="s">
        <v>997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90">
        <v>0</v>
      </c>
      <c r="AC35" s="90">
        <v>0</v>
      </c>
      <c r="AD35" s="90">
        <v>0</v>
      </c>
      <c r="AE35" s="90">
        <v>0</v>
      </c>
      <c r="AF35" s="90">
        <v>0</v>
      </c>
      <c r="AG35" s="90">
        <v>0</v>
      </c>
      <c r="AH35" s="90">
        <v>0</v>
      </c>
      <c r="AI35" s="90">
        <v>0</v>
      </c>
      <c r="AJ35" s="90">
        <v>0</v>
      </c>
      <c r="AK35" s="90">
        <v>0</v>
      </c>
      <c r="AL35" s="90">
        <v>0</v>
      </c>
      <c r="AM35" s="90">
        <v>0</v>
      </c>
      <c r="AN35" s="90">
        <v>0</v>
      </c>
      <c r="AO35" s="90">
        <v>0</v>
      </c>
      <c r="AP35" s="90">
        <v>0</v>
      </c>
      <c r="AQ35" s="90">
        <v>0</v>
      </c>
      <c r="AR35" s="90">
        <v>0</v>
      </c>
      <c r="AS35" s="90">
        <v>0</v>
      </c>
      <c r="AT35" s="90">
        <v>0</v>
      </c>
      <c r="AU35" s="90">
        <v>0</v>
      </c>
      <c r="AV35" s="90">
        <v>0</v>
      </c>
      <c r="AW35" s="90">
        <v>0</v>
      </c>
      <c r="AX35" s="90">
        <v>0</v>
      </c>
      <c r="AY35" s="90">
        <v>0</v>
      </c>
      <c r="AZ35" s="90">
        <v>0</v>
      </c>
      <c r="BA35" s="90">
        <v>0</v>
      </c>
      <c r="BB35" s="90">
        <v>0</v>
      </c>
      <c r="BC35" s="90">
        <v>0</v>
      </c>
      <c r="BD35" s="90">
        <v>0</v>
      </c>
      <c r="BE35" s="90">
        <v>0</v>
      </c>
      <c r="BF35" s="90">
        <v>0</v>
      </c>
      <c r="BG35" s="90">
        <v>0</v>
      </c>
      <c r="BH35" s="90">
        <v>0</v>
      </c>
      <c r="BI35" s="90">
        <v>0</v>
      </c>
      <c r="BJ35" s="90">
        <v>0</v>
      </c>
      <c r="BK35" s="90">
        <v>0</v>
      </c>
      <c r="BL35" s="90">
        <v>0</v>
      </c>
      <c r="BM35" s="90">
        <v>0</v>
      </c>
      <c r="BN35" s="90">
        <v>0</v>
      </c>
      <c r="BO35" s="90">
        <v>0</v>
      </c>
      <c r="BP35" s="90">
        <v>0</v>
      </c>
      <c r="BQ35" s="90">
        <v>0</v>
      </c>
      <c r="BR35" s="90">
        <v>0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0</v>
      </c>
      <c r="BZ35" s="90">
        <v>0</v>
      </c>
      <c r="CA35" s="90">
        <v>0</v>
      </c>
      <c r="CB35" s="90">
        <v>0</v>
      </c>
      <c r="CC35" s="90">
        <v>0</v>
      </c>
      <c r="CD35" s="90" t="s">
        <v>997</v>
      </c>
    </row>
    <row r="36" spans="1:82" s="162" customFormat="1" ht="42.75">
      <c r="A36" s="166" t="s">
        <v>933</v>
      </c>
      <c r="B36" s="167" t="s">
        <v>934</v>
      </c>
      <c r="C36" s="168" t="s">
        <v>911</v>
      </c>
      <c r="D36" s="187" t="s">
        <v>997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90">
        <v>0</v>
      </c>
      <c r="AF36" s="90">
        <v>0</v>
      </c>
      <c r="AG36" s="90">
        <v>0</v>
      </c>
      <c r="AH36" s="90">
        <v>0</v>
      </c>
      <c r="AI36" s="90">
        <v>0</v>
      </c>
      <c r="AJ36" s="90">
        <v>0</v>
      </c>
      <c r="AK36" s="90">
        <v>0</v>
      </c>
      <c r="AL36" s="90">
        <v>0</v>
      </c>
      <c r="AM36" s="90">
        <v>0</v>
      </c>
      <c r="AN36" s="90">
        <v>0</v>
      </c>
      <c r="AO36" s="90">
        <v>0</v>
      </c>
      <c r="AP36" s="90">
        <v>0</v>
      </c>
      <c r="AQ36" s="90">
        <v>0</v>
      </c>
      <c r="AR36" s="90">
        <v>0</v>
      </c>
      <c r="AS36" s="90">
        <v>0</v>
      </c>
      <c r="AT36" s="90">
        <v>0</v>
      </c>
      <c r="AU36" s="90">
        <v>0</v>
      </c>
      <c r="AV36" s="90">
        <v>0</v>
      </c>
      <c r="AW36" s="90">
        <v>0</v>
      </c>
      <c r="AX36" s="90">
        <v>0</v>
      </c>
      <c r="AY36" s="90">
        <v>0</v>
      </c>
      <c r="AZ36" s="90">
        <v>0</v>
      </c>
      <c r="BA36" s="90">
        <v>0</v>
      </c>
      <c r="BB36" s="90">
        <v>0</v>
      </c>
      <c r="BC36" s="90">
        <v>0</v>
      </c>
      <c r="BD36" s="90">
        <v>0</v>
      </c>
      <c r="BE36" s="90">
        <v>0</v>
      </c>
      <c r="BF36" s="90">
        <v>0</v>
      </c>
      <c r="BG36" s="90">
        <v>0</v>
      </c>
      <c r="BH36" s="90">
        <v>0</v>
      </c>
      <c r="BI36" s="90">
        <v>0</v>
      </c>
      <c r="BJ36" s="90">
        <v>0</v>
      </c>
      <c r="BK36" s="90">
        <v>0</v>
      </c>
      <c r="BL36" s="90">
        <v>0</v>
      </c>
      <c r="BM36" s="90">
        <v>0</v>
      </c>
      <c r="BN36" s="90">
        <v>0</v>
      </c>
      <c r="BO36" s="90">
        <v>0</v>
      </c>
      <c r="BP36" s="90">
        <v>0</v>
      </c>
      <c r="BQ36" s="90">
        <v>0</v>
      </c>
      <c r="BR36" s="90">
        <v>0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</v>
      </c>
      <c r="BZ36" s="90">
        <v>0</v>
      </c>
      <c r="CA36" s="90">
        <v>0</v>
      </c>
      <c r="CB36" s="90">
        <v>0</v>
      </c>
      <c r="CC36" s="90">
        <v>0</v>
      </c>
      <c r="CD36" s="90" t="s">
        <v>997</v>
      </c>
    </row>
    <row r="37" spans="1:82" s="162" customFormat="1" ht="114">
      <c r="A37" s="166" t="s">
        <v>933</v>
      </c>
      <c r="B37" s="167" t="s">
        <v>935</v>
      </c>
      <c r="C37" s="168" t="s">
        <v>911</v>
      </c>
      <c r="D37" s="187" t="s">
        <v>997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90">
        <v>0</v>
      </c>
      <c r="AN37" s="90">
        <v>0</v>
      </c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90">
        <v>0</v>
      </c>
      <c r="AU37" s="90">
        <v>0</v>
      </c>
      <c r="AV37" s="90">
        <v>0</v>
      </c>
      <c r="AW37" s="90">
        <v>0</v>
      </c>
      <c r="AX37" s="90">
        <v>0</v>
      </c>
      <c r="AY37" s="90">
        <v>0</v>
      </c>
      <c r="AZ37" s="90">
        <v>0</v>
      </c>
      <c r="BA37" s="90">
        <v>0</v>
      </c>
      <c r="BB37" s="90">
        <v>0</v>
      </c>
      <c r="BC37" s="90">
        <v>0</v>
      </c>
      <c r="BD37" s="90">
        <v>0</v>
      </c>
      <c r="BE37" s="90">
        <v>0</v>
      </c>
      <c r="BF37" s="90">
        <v>0</v>
      </c>
      <c r="BG37" s="90">
        <v>0</v>
      </c>
      <c r="BH37" s="90">
        <v>0</v>
      </c>
      <c r="BI37" s="90">
        <v>0</v>
      </c>
      <c r="BJ37" s="90">
        <v>0</v>
      </c>
      <c r="BK37" s="90">
        <v>0</v>
      </c>
      <c r="BL37" s="90">
        <v>0</v>
      </c>
      <c r="BM37" s="90">
        <v>0</v>
      </c>
      <c r="BN37" s="90">
        <v>0</v>
      </c>
      <c r="BO37" s="90">
        <v>0</v>
      </c>
      <c r="BP37" s="90">
        <v>0</v>
      </c>
      <c r="BQ37" s="90">
        <v>0</v>
      </c>
      <c r="BR37" s="90">
        <v>0</v>
      </c>
      <c r="BS37" s="90">
        <v>0</v>
      </c>
      <c r="BT37" s="90">
        <v>0</v>
      </c>
      <c r="BU37" s="90">
        <v>0</v>
      </c>
      <c r="BV37" s="90">
        <v>0</v>
      </c>
      <c r="BW37" s="90">
        <v>0</v>
      </c>
      <c r="BX37" s="90">
        <v>0</v>
      </c>
      <c r="BY37" s="90">
        <v>0</v>
      </c>
      <c r="BZ37" s="90">
        <v>0</v>
      </c>
      <c r="CA37" s="90">
        <v>0</v>
      </c>
      <c r="CB37" s="90">
        <v>0</v>
      </c>
      <c r="CC37" s="90">
        <v>0</v>
      </c>
      <c r="CD37" s="90" t="s">
        <v>997</v>
      </c>
    </row>
    <row r="38" spans="1:82" s="162" customFormat="1" ht="99.75">
      <c r="A38" s="166" t="s">
        <v>933</v>
      </c>
      <c r="B38" s="167" t="s">
        <v>936</v>
      </c>
      <c r="C38" s="168" t="s">
        <v>911</v>
      </c>
      <c r="D38" s="187" t="s">
        <v>997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90">
        <v>0</v>
      </c>
      <c r="AN38" s="90">
        <v>0</v>
      </c>
      <c r="AO38" s="90">
        <v>0</v>
      </c>
      <c r="AP38" s="90">
        <v>0</v>
      </c>
      <c r="AQ38" s="90">
        <v>0</v>
      </c>
      <c r="AR38" s="90">
        <v>0</v>
      </c>
      <c r="AS38" s="90">
        <v>0</v>
      </c>
      <c r="AT38" s="90">
        <v>0</v>
      </c>
      <c r="AU38" s="90">
        <v>0</v>
      </c>
      <c r="AV38" s="90">
        <v>0</v>
      </c>
      <c r="AW38" s="90">
        <v>0</v>
      </c>
      <c r="AX38" s="90">
        <v>0</v>
      </c>
      <c r="AY38" s="90">
        <v>0</v>
      </c>
      <c r="AZ38" s="90">
        <v>0</v>
      </c>
      <c r="BA38" s="90">
        <v>0</v>
      </c>
      <c r="BB38" s="90">
        <v>0</v>
      </c>
      <c r="BC38" s="90">
        <v>0</v>
      </c>
      <c r="BD38" s="90">
        <v>0</v>
      </c>
      <c r="BE38" s="90">
        <v>0</v>
      </c>
      <c r="BF38" s="90">
        <v>0</v>
      </c>
      <c r="BG38" s="90">
        <v>0</v>
      </c>
      <c r="BH38" s="90">
        <v>0</v>
      </c>
      <c r="BI38" s="90">
        <v>0</v>
      </c>
      <c r="BJ38" s="90">
        <v>0</v>
      </c>
      <c r="BK38" s="90">
        <v>0</v>
      </c>
      <c r="BL38" s="90">
        <v>0</v>
      </c>
      <c r="BM38" s="90">
        <v>0</v>
      </c>
      <c r="BN38" s="90">
        <v>0</v>
      </c>
      <c r="BO38" s="90">
        <v>0</v>
      </c>
      <c r="BP38" s="90">
        <v>0</v>
      </c>
      <c r="BQ38" s="90">
        <v>0</v>
      </c>
      <c r="BR38" s="90">
        <v>0</v>
      </c>
      <c r="BS38" s="90">
        <v>0</v>
      </c>
      <c r="BT38" s="90">
        <v>0</v>
      </c>
      <c r="BU38" s="90">
        <v>0</v>
      </c>
      <c r="BV38" s="90">
        <v>0</v>
      </c>
      <c r="BW38" s="90">
        <v>0</v>
      </c>
      <c r="BX38" s="90">
        <v>0</v>
      </c>
      <c r="BY38" s="90">
        <v>0</v>
      </c>
      <c r="BZ38" s="90">
        <v>0</v>
      </c>
      <c r="CA38" s="90">
        <v>0</v>
      </c>
      <c r="CB38" s="90">
        <v>0</v>
      </c>
      <c r="CC38" s="90">
        <v>0</v>
      </c>
      <c r="CD38" s="90" t="s">
        <v>997</v>
      </c>
    </row>
    <row r="39" spans="1:82" s="162" customFormat="1" ht="99.75">
      <c r="A39" s="166" t="s">
        <v>933</v>
      </c>
      <c r="B39" s="167" t="s">
        <v>937</v>
      </c>
      <c r="C39" s="168" t="s">
        <v>911</v>
      </c>
      <c r="D39" s="187" t="s">
        <v>997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>
        <v>0</v>
      </c>
      <c r="AP39" s="90">
        <v>0</v>
      </c>
      <c r="AQ39" s="90">
        <v>0</v>
      </c>
      <c r="AR39" s="90">
        <v>0</v>
      </c>
      <c r="AS39" s="90">
        <v>0</v>
      </c>
      <c r="AT39" s="90">
        <v>0</v>
      </c>
      <c r="AU39" s="90">
        <v>0</v>
      </c>
      <c r="AV39" s="90">
        <v>0</v>
      </c>
      <c r="AW39" s="90">
        <v>0</v>
      </c>
      <c r="AX39" s="90">
        <v>0</v>
      </c>
      <c r="AY39" s="90">
        <v>0</v>
      </c>
      <c r="AZ39" s="90">
        <v>0</v>
      </c>
      <c r="BA39" s="90">
        <v>0</v>
      </c>
      <c r="BB39" s="90">
        <v>0</v>
      </c>
      <c r="BC39" s="90">
        <v>0</v>
      </c>
      <c r="BD39" s="90">
        <v>0</v>
      </c>
      <c r="BE39" s="90">
        <v>0</v>
      </c>
      <c r="BF39" s="90">
        <v>0</v>
      </c>
      <c r="BG39" s="90">
        <v>0</v>
      </c>
      <c r="BH39" s="90">
        <v>0</v>
      </c>
      <c r="BI39" s="90">
        <v>0</v>
      </c>
      <c r="BJ39" s="90">
        <v>0</v>
      </c>
      <c r="BK39" s="90">
        <v>0</v>
      </c>
      <c r="BL39" s="90">
        <v>0</v>
      </c>
      <c r="BM39" s="90">
        <v>0</v>
      </c>
      <c r="BN39" s="90">
        <v>0</v>
      </c>
      <c r="BO39" s="90">
        <v>0</v>
      </c>
      <c r="BP39" s="90">
        <v>0</v>
      </c>
      <c r="BQ39" s="90">
        <v>0</v>
      </c>
      <c r="BR39" s="90">
        <v>0</v>
      </c>
      <c r="BS39" s="90">
        <v>0</v>
      </c>
      <c r="BT39" s="90">
        <v>0</v>
      </c>
      <c r="BU39" s="90">
        <v>0</v>
      </c>
      <c r="BV39" s="90">
        <v>0</v>
      </c>
      <c r="BW39" s="90">
        <v>0</v>
      </c>
      <c r="BX39" s="90">
        <v>0</v>
      </c>
      <c r="BY39" s="90">
        <v>0</v>
      </c>
      <c r="BZ39" s="90">
        <v>0</v>
      </c>
      <c r="CA39" s="90">
        <v>0</v>
      </c>
      <c r="CB39" s="90">
        <v>0</v>
      </c>
      <c r="CC39" s="90">
        <v>0</v>
      </c>
      <c r="CD39" s="90" t="s">
        <v>997</v>
      </c>
    </row>
    <row r="40" spans="1:82" s="162" customFormat="1" ht="42.75">
      <c r="A40" s="166" t="s">
        <v>938</v>
      </c>
      <c r="B40" s="167" t="s">
        <v>934</v>
      </c>
      <c r="C40" s="168" t="s">
        <v>911</v>
      </c>
      <c r="D40" s="187" t="s">
        <v>997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>
        <v>0</v>
      </c>
      <c r="AE40" s="90">
        <v>0</v>
      </c>
      <c r="AF40" s="90">
        <v>0</v>
      </c>
      <c r="AG40" s="90">
        <v>0</v>
      </c>
      <c r="AH40" s="90">
        <v>0</v>
      </c>
      <c r="AI40" s="90">
        <v>0</v>
      </c>
      <c r="AJ40" s="90">
        <v>0</v>
      </c>
      <c r="AK40" s="90">
        <v>0</v>
      </c>
      <c r="AL40" s="90">
        <v>0</v>
      </c>
      <c r="AM40" s="90">
        <v>0</v>
      </c>
      <c r="AN40" s="90">
        <v>0</v>
      </c>
      <c r="AO40" s="90">
        <v>0</v>
      </c>
      <c r="AP40" s="90">
        <v>0</v>
      </c>
      <c r="AQ40" s="90">
        <v>0</v>
      </c>
      <c r="AR40" s="90">
        <v>0</v>
      </c>
      <c r="AS40" s="90">
        <v>0</v>
      </c>
      <c r="AT40" s="90">
        <v>0</v>
      </c>
      <c r="AU40" s="90">
        <v>0</v>
      </c>
      <c r="AV40" s="90">
        <v>0</v>
      </c>
      <c r="AW40" s="90">
        <v>0</v>
      </c>
      <c r="AX40" s="90">
        <v>0</v>
      </c>
      <c r="AY40" s="90">
        <v>0</v>
      </c>
      <c r="AZ40" s="90">
        <v>0</v>
      </c>
      <c r="BA40" s="90">
        <v>0</v>
      </c>
      <c r="BB40" s="90">
        <v>0</v>
      </c>
      <c r="BC40" s="90">
        <v>0</v>
      </c>
      <c r="BD40" s="90">
        <v>0</v>
      </c>
      <c r="BE40" s="90">
        <v>0</v>
      </c>
      <c r="BF40" s="90">
        <v>0</v>
      </c>
      <c r="BG40" s="90">
        <v>0</v>
      </c>
      <c r="BH40" s="90">
        <v>0</v>
      </c>
      <c r="BI40" s="90">
        <v>0</v>
      </c>
      <c r="BJ40" s="90">
        <v>0</v>
      </c>
      <c r="BK40" s="90">
        <v>0</v>
      </c>
      <c r="BL40" s="90">
        <v>0</v>
      </c>
      <c r="BM40" s="90">
        <v>0</v>
      </c>
      <c r="BN40" s="90">
        <v>0</v>
      </c>
      <c r="BO40" s="90">
        <v>0</v>
      </c>
      <c r="BP40" s="90">
        <v>0</v>
      </c>
      <c r="BQ40" s="90">
        <v>0</v>
      </c>
      <c r="BR40" s="90">
        <v>0</v>
      </c>
      <c r="BS40" s="90">
        <v>0</v>
      </c>
      <c r="BT40" s="90">
        <v>0</v>
      </c>
      <c r="BU40" s="90">
        <v>0</v>
      </c>
      <c r="BV40" s="90">
        <v>0</v>
      </c>
      <c r="BW40" s="90">
        <v>0</v>
      </c>
      <c r="BX40" s="90">
        <v>0</v>
      </c>
      <c r="BY40" s="90">
        <v>0</v>
      </c>
      <c r="BZ40" s="90">
        <v>0</v>
      </c>
      <c r="CA40" s="90">
        <v>0</v>
      </c>
      <c r="CB40" s="90">
        <v>0</v>
      </c>
      <c r="CC40" s="90">
        <v>0</v>
      </c>
      <c r="CD40" s="90" t="s">
        <v>997</v>
      </c>
    </row>
    <row r="41" spans="1:82" s="162" customFormat="1" ht="114">
      <c r="A41" s="166" t="s">
        <v>938</v>
      </c>
      <c r="B41" s="167" t="s">
        <v>935</v>
      </c>
      <c r="C41" s="168" t="s">
        <v>911</v>
      </c>
      <c r="D41" s="187" t="s">
        <v>997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90">
        <v>0</v>
      </c>
      <c r="AG41" s="90">
        <v>0</v>
      </c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90">
        <v>0</v>
      </c>
      <c r="AN41" s="90">
        <v>0</v>
      </c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90">
        <v>0</v>
      </c>
      <c r="AU41" s="90">
        <v>0</v>
      </c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90">
        <v>0</v>
      </c>
      <c r="BB41" s="90">
        <v>0</v>
      </c>
      <c r="BC41" s="90">
        <v>0</v>
      </c>
      <c r="BD41" s="90">
        <v>0</v>
      </c>
      <c r="BE41" s="90">
        <v>0</v>
      </c>
      <c r="BF41" s="90">
        <v>0</v>
      </c>
      <c r="BG41" s="90">
        <v>0</v>
      </c>
      <c r="BH41" s="90">
        <v>0</v>
      </c>
      <c r="BI41" s="90">
        <v>0</v>
      </c>
      <c r="BJ41" s="90">
        <v>0</v>
      </c>
      <c r="BK41" s="90">
        <v>0</v>
      </c>
      <c r="BL41" s="90">
        <v>0</v>
      </c>
      <c r="BM41" s="90">
        <v>0</v>
      </c>
      <c r="BN41" s="90">
        <v>0</v>
      </c>
      <c r="BO41" s="90">
        <v>0</v>
      </c>
      <c r="BP41" s="90">
        <v>0</v>
      </c>
      <c r="BQ41" s="90">
        <v>0</v>
      </c>
      <c r="BR41" s="90">
        <v>0</v>
      </c>
      <c r="BS41" s="90">
        <v>0</v>
      </c>
      <c r="BT41" s="90">
        <v>0</v>
      </c>
      <c r="BU41" s="90">
        <v>0</v>
      </c>
      <c r="BV41" s="90">
        <v>0</v>
      </c>
      <c r="BW41" s="90">
        <v>0</v>
      </c>
      <c r="BX41" s="90">
        <v>0</v>
      </c>
      <c r="BY41" s="90">
        <v>0</v>
      </c>
      <c r="BZ41" s="90">
        <v>0</v>
      </c>
      <c r="CA41" s="90">
        <v>0</v>
      </c>
      <c r="CB41" s="90">
        <v>0</v>
      </c>
      <c r="CC41" s="90">
        <v>0</v>
      </c>
      <c r="CD41" s="90" t="s">
        <v>997</v>
      </c>
    </row>
    <row r="42" spans="1:82" s="162" customFormat="1" ht="99.75">
      <c r="A42" s="166" t="s">
        <v>938</v>
      </c>
      <c r="B42" s="167" t="s">
        <v>936</v>
      </c>
      <c r="C42" s="168" t="s">
        <v>911</v>
      </c>
      <c r="D42" s="187" t="s">
        <v>997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0</v>
      </c>
      <c r="AE42" s="90">
        <v>0</v>
      </c>
      <c r="AF42" s="90">
        <v>0</v>
      </c>
      <c r="AG42" s="90">
        <v>0</v>
      </c>
      <c r="AH42" s="90">
        <v>0</v>
      </c>
      <c r="AI42" s="90">
        <v>0</v>
      </c>
      <c r="AJ42" s="90">
        <v>0</v>
      </c>
      <c r="AK42" s="90">
        <v>0</v>
      </c>
      <c r="AL42" s="90">
        <v>0</v>
      </c>
      <c r="AM42" s="90">
        <v>0</v>
      </c>
      <c r="AN42" s="90">
        <v>0</v>
      </c>
      <c r="AO42" s="90">
        <v>0</v>
      </c>
      <c r="AP42" s="90">
        <v>0</v>
      </c>
      <c r="AQ42" s="90">
        <v>0</v>
      </c>
      <c r="AR42" s="90">
        <v>0</v>
      </c>
      <c r="AS42" s="90">
        <v>0</v>
      </c>
      <c r="AT42" s="90">
        <v>0</v>
      </c>
      <c r="AU42" s="90">
        <v>0</v>
      </c>
      <c r="AV42" s="90">
        <v>0</v>
      </c>
      <c r="AW42" s="90">
        <v>0</v>
      </c>
      <c r="AX42" s="90">
        <v>0</v>
      </c>
      <c r="AY42" s="90">
        <v>0</v>
      </c>
      <c r="AZ42" s="90">
        <v>0</v>
      </c>
      <c r="BA42" s="90">
        <v>0</v>
      </c>
      <c r="BB42" s="90">
        <v>0</v>
      </c>
      <c r="BC42" s="90">
        <v>0</v>
      </c>
      <c r="BD42" s="90">
        <v>0</v>
      </c>
      <c r="BE42" s="90">
        <v>0</v>
      </c>
      <c r="BF42" s="90">
        <v>0</v>
      </c>
      <c r="BG42" s="90">
        <v>0</v>
      </c>
      <c r="BH42" s="90">
        <v>0</v>
      </c>
      <c r="BI42" s="90">
        <v>0</v>
      </c>
      <c r="BJ42" s="90">
        <v>0</v>
      </c>
      <c r="BK42" s="90">
        <v>0</v>
      </c>
      <c r="BL42" s="90">
        <v>0</v>
      </c>
      <c r="BM42" s="90">
        <v>0</v>
      </c>
      <c r="BN42" s="90">
        <v>0</v>
      </c>
      <c r="BO42" s="90">
        <v>0</v>
      </c>
      <c r="BP42" s="90">
        <v>0</v>
      </c>
      <c r="BQ42" s="90">
        <v>0</v>
      </c>
      <c r="BR42" s="90">
        <v>0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</v>
      </c>
      <c r="BZ42" s="90">
        <v>0</v>
      </c>
      <c r="CA42" s="90">
        <v>0</v>
      </c>
      <c r="CB42" s="90">
        <v>0</v>
      </c>
      <c r="CC42" s="90">
        <v>0</v>
      </c>
      <c r="CD42" s="90" t="s">
        <v>997</v>
      </c>
    </row>
    <row r="43" spans="1:82" s="162" customFormat="1" ht="99.75">
      <c r="A43" s="166" t="s">
        <v>938</v>
      </c>
      <c r="B43" s="167" t="s">
        <v>939</v>
      </c>
      <c r="C43" s="168" t="s">
        <v>911</v>
      </c>
      <c r="D43" s="187" t="s">
        <v>997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0</v>
      </c>
      <c r="AE43" s="90">
        <v>0</v>
      </c>
      <c r="AF43" s="90">
        <v>0</v>
      </c>
      <c r="AG43" s="90">
        <v>0</v>
      </c>
      <c r="AH43" s="90">
        <v>0</v>
      </c>
      <c r="AI43" s="90">
        <v>0</v>
      </c>
      <c r="AJ43" s="90">
        <v>0</v>
      </c>
      <c r="AK43" s="90">
        <v>0</v>
      </c>
      <c r="AL43" s="90">
        <v>0</v>
      </c>
      <c r="AM43" s="90">
        <v>0</v>
      </c>
      <c r="AN43" s="90">
        <v>0</v>
      </c>
      <c r="AO43" s="90">
        <v>0</v>
      </c>
      <c r="AP43" s="90">
        <v>0</v>
      </c>
      <c r="AQ43" s="90">
        <v>0</v>
      </c>
      <c r="AR43" s="90">
        <v>0</v>
      </c>
      <c r="AS43" s="90">
        <v>0</v>
      </c>
      <c r="AT43" s="90">
        <v>0</v>
      </c>
      <c r="AU43" s="90">
        <v>0</v>
      </c>
      <c r="AV43" s="90">
        <v>0</v>
      </c>
      <c r="AW43" s="90">
        <v>0</v>
      </c>
      <c r="AX43" s="90">
        <v>0</v>
      </c>
      <c r="AY43" s="90">
        <v>0</v>
      </c>
      <c r="AZ43" s="90">
        <v>0</v>
      </c>
      <c r="BA43" s="90">
        <v>0</v>
      </c>
      <c r="BB43" s="90">
        <v>0</v>
      </c>
      <c r="BC43" s="90">
        <v>0</v>
      </c>
      <c r="BD43" s="90">
        <v>0</v>
      </c>
      <c r="BE43" s="90">
        <v>0</v>
      </c>
      <c r="BF43" s="90">
        <v>0</v>
      </c>
      <c r="BG43" s="90">
        <v>0</v>
      </c>
      <c r="BH43" s="90">
        <v>0</v>
      </c>
      <c r="BI43" s="90">
        <v>0</v>
      </c>
      <c r="BJ43" s="90">
        <v>0</v>
      </c>
      <c r="BK43" s="90">
        <v>0</v>
      </c>
      <c r="BL43" s="90">
        <v>0</v>
      </c>
      <c r="BM43" s="90">
        <v>0</v>
      </c>
      <c r="BN43" s="90">
        <v>0</v>
      </c>
      <c r="BO43" s="90">
        <v>0</v>
      </c>
      <c r="BP43" s="90">
        <v>0</v>
      </c>
      <c r="BQ43" s="90">
        <v>0</v>
      </c>
      <c r="BR43" s="90">
        <v>0</v>
      </c>
      <c r="BS43" s="90">
        <v>0</v>
      </c>
      <c r="BT43" s="90">
        <v>0</v>
      </c>
      <c r="BU43" s="90">
        <v>0</v>
      </c>
      <c r="BV43" s="90">
        <v>0</v>
      </c>
      <c r="BW43" s="90">
        <v>0</v>
      </c>
      <c r="BX43" s="90">
        <v>0</v>
      </c>
      <c r="BY43" s="90">
        <v>0</v>
      </c>
      <c r="BZ43" s="90">
        <v>0</v>
      </c>
      <c r="CA43" s="90">
        <v>0</v>
      </c>
      <c r="CB43" s="90">
        <v>0</v>
      </c>
      <c r="CC43" s="90">
        <v>0</v>
      </c>
      <c r="CD43" s="90" t="s">
        <v>997</v>
      </c>
    </row>
    <row r="44" spans="1:82" s="162" customFormat="1" ht="85.5">
      <c r="A44" s="166" t="s">
        <v>940</v>
      </c>
      <c r="B44" s="167" t="s">
        <v>941</v>
      </c>
      <c r="C44" s="168" t="s">
        <v>911</v>
      </c>
      <c r="D44" s="187" t="s">
        <v>997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0</v>
      </c>
      <c r="AE44" s="90">
        <v>0</v>
      </c>
      <c r="AF44" s="90">
        <v>0</v>
      </c>
      <c r="AG44" s="90">
        <v>0</v>
      </c>
      <c r="AH44" s="90">
        <v>0</v>
      </c>
      <c r="AI44" s="90">
        <v>0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>
        <v>0</v>
      </c>
      <c r="AP44" s="90">
        <v>0</v>
      </c>
      <c r="AQ44" s="90">
        <v>0</v>
      </c>
      <c r="AR44" s="90">
        <v>0</v>
      </c>
      <c r="AS44" s="90">
        <v>0</v>
      </c>
      <c r="AT44" s="90">
        <v>0</v>
      </c>
      <c r="AU44" s="90">
        <v>0</v>
      </c>
      <c r="AV44" s="90">
        <v>0</v>
      </c>
      <c r="AW44" s="90">
        <v>0</v>
      </c>
      <c r="AX44" s="90">
        <v>0</v>
      </c>
      <c r="AY44" s="90">
        <v>0</v>
      </c>
      <c r="AZ44" s="90">
        <v>0</v>
      </c>
      <c r="BA44" s="90">
        <v>0</v>
      </c>
      <c r="BB44" s="90">
        <v>0</v>
      </c>
      <c r="BC44" s="90">
        <v>0</v>
      </c>
      <c r="BD44" s="90">
        <v>0</v>
      </c>
      <c r="BE44" s="90">
        <v>0</v>
      </c>
      <c r="BF44" s="90">
        <v>0</v>
      </c>
      <c r="BG44" s="90">
        <v>0</v>
      </c>
      <c r="BH44" s="90">
        <v>0</v>
      </c>
      <c r="BI44" s="90">
        <v>0</v>
      </c>
      <c r="BJ44" s="90">
        <v>0</v>
      </c>
      <c r="BK44" s="90">
        <v>0</v>
      </c>
      <c r="BL44" s="90">
        <v>0</v>
      </c>
      <c r="BM44" s="90">
        <v>0</v>
      </c>
      <c r="BN44" s="90">
        <v>0</v>
      </c>
      <c r="BO44" s="90">
        <v>0</v>
      </c>
      <c r="BP44" s="90">
        <v>0</v>
      </c>
      <c r="BQ44" s="90">
        <v>0</v>
      </c>
      <c r="BR44" s="90">
        <v>0</v>
      </c>
      <c r="BS44" s="90">
        <v>0</v>
      </c>
      <c r="BT44" s="90">
        <v>0</v>
      </c>
      <c r="BU44" s="90">
        <v>0</v>
      </c>
      <c r="BV44" s="90">
        <v>0</v>
      </c>
      <c r="BW44" s="90">
        <v>0</v>
      </c>
      <c r="BX44" s="90">
        <v>0</v>
      </c>
      <c r="BY44" s="90">
        <v>0</v>
      </c>
      <c r="BZ44" s="90">
        <v>0</v>
      </c>
      <c r="CA44" s="90">
        <v>0</v>
      </c>
      <c r="CB44" s="90">
        <v>0</v>
      </c>
      <c r="CC44" s="90">
        <v>0</v>
      </c>
      <c r="CD44" s="90" t="s">
        <v>997</v>
      </c>
    </row>
    <row r="45" spans="1:82" s="162" customFormat="1" ht="71.25">
      <c r="A45" s="166" t="s">
        <v>942</v>
      </c>
      <c r="B45" s="167" t="s">
        <v>943</v>
      </c>
      <c r="C45" s="168" t="s">
        <v>911</v>
      </c>
      <c r="D45" s="187" t="s">
        <v>997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90">
        <v>0</v>
      </c>
      <c r="S45" s="90"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0</v>
      </c>
      <c r="AD45" s="90">
        <v>0</v>
      </c>
      <c r="AE45" s="90">
        <v>0</v>
      </c>
      <c r="AF45" s="90">
        <v>0</v>
      </c>
      <c r="AG45" s="90">
        <v>0</v>
      </c>
      <c r="AH45" s="90">
        <v>0</v>
      </c>
      <c r="AI45" s="90">
        <v>0</v>
      </c>
      <c r="AJ45" s="90">
        <v>0</v>
      </c>
      <c r="AK45" s="90">
        <v>0</v>
      </c>
      <c r="AL45" s="90">
        <v>0</v>
      </c>
      <c r="AM45" s="90">
        <v>0</v>
      </c>
      <c r="AN45" s="90">
        <v>0</v>
      </c>
      <c r="AO45" s="90">
        <v>0</v>
      </c>
      <c r="AP45" s="90">
        <v>0</v>
      </c>
      <c r="AQ45" s="90">
        <v>0</v>
      </c>
      <c r="AR45" s="90">
        <v>0</v>
      </c>
      <c r="AS45" s="90">
        <v>0</v>
      </c>
      <c r="AT45" s="90">
        <v>0</v>
      </c>
      <c r="AU45" s="90">
        <v>0</v>
      </c>
      <c r="AV45" s="90">
        <v>0</v>
      </c>
      <c r="AW45" s="90">
        <v>0</v>
      </c>
      <c r="AX45" s="90">
        <v>0</v>
      </c>
      <c r="AY45" s="90">
        <v>0</v>
      </c>
      <c r="AZ45" s="90">
        <v>0</v>
      </c>
      <c r="BA45" s="90">
        <v>0</v>
      </c>
      <c r="BB45" s="90">
        <v>0</v>
      </c>
      <c r="BC45" s="90">
        <v>0</v>
      </c>
      <c r="BD45" s="90">
        <v>0</v>
      </c>
      <c r="BE45" s="90">
        <v>0</v>
      </c>
      <c r="BF45" s="90">
        <v>0</v>
      </c>
      <c r="BG45" s="90">
        <v>0</v>
      </c>
      <c r="BH45" s="90">
        <v>0</v>
      </c>
      <c r="BI45" s="90">
        <v>0</v>
      </c>
      <c r="BJ45" s="90">
        <v>0</v>
      </c>
      <c r="BK45" s="90">
        <v>0</v>
      </c>
      <c r="BL45" s="90">
        <v>0</v>
      </c>
      <c r="BM45" s="90">
        <v>0</v>
      </c>
      <c r="BN45" s="90">
        <v>0</v>
      </c>
      <c r="BO45" s="90">
        <v>0</v>
      </c>
      <c r="BP45" s="90">
        <v>0</v>
      </c>
      <c r="BQ45" s="90">
        <v>0</v>
      </c>
      <c r="BR45" s="90">
        <v>0</v>
      </c>
      <c r="BS45" s="90">
        <v>0</v>
      </c>
      <c r="BT45" s="90">
        <v>0</v>
      </c>
      <c r="BU45" s="90">
        <v>0</v>
      </c>
      <c r="BV45" s="90">
        <v>0</v>
      </c>
      <c r="BW45" s="90">
        <v>0</v>
      </c>
      <c r="BX45" s="90">
        <v>0</v>
      </c>
      <c r="BY45" s="90">
        <v>0</v>
      </c>
      <c r="BZ45" s="90">
        <v>0</v>
      </c>
      <c r="CA45" s="90">
        <v>0</v>
      </c>
      <c r="CB45" s="90">
        <v>0</v>
      </c>
      <c r="CC45" s="90">
        <v>0</v>
      </c>
      <c r="CD45" s="90" t="s">
        <v>997</v>
      </c>
    </row>
    <row r="46" spans="1:82" s="162" customFormat="1" ht="71.25">
      <c r="A46" s="166" t="s">
        <v>944</v>
      </c>
      <c r="B46" s="167" t="s">
        <v>945</v>
      </c>
      <c r="C46" s="168" t="s">
        <v>911</v>
      </c>
      <c r="D46" s="187" t="s">
        <v>997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0">
        <v>0</v>
      </c>
      <c r="AE46" s="90">
        <v>0</v>
      </c>
      <c r="AF46" s="90">
        <v>0</v>
      </c>
      <c r="AG46" s="90">
        <v>0</v>
      </c>
      <c r="AH46" s="90">
        <v>0</v>
      </c>
      <c r="AI46" s="90">
        <v>0</v>
      </c>
      <c r="AJ46" s="90">
        <v>0</v>
      </c>
      <c r="AK46" s="90">
        <v>0</v>
      </c>
      <c r="AL46" s="90">
        <v>0</v>
      </c>
      <c r="AM46" s="90">
        <v>0</v>
      </c>
      <c r="AN46" s="90">
        <v>0</v>
      </c>
      <c r="AO46" s="90">
        <v>0</v>
      </c>
      <c r="AP46" s="90">
        <v>0</v>
      </c>
      <c r="AQ46" s="90">
        <v>0</v>
      </c>
      <c r="AR46" s="90">
        <v>0</v>
      </c>
      <c r="AS46" s="90">
        <v>0</v>
      </c>
      <c r="AT46" s="90">
        <v>0</v>
      </c>
      <c r="AU46" s="90">
        <v>0</v>
      </c>
      <c r="AV46" s="90">
        <v>0</v>
      </c>
      <c r="AW46" s="90">
        <v>0</v>
      </c>
      <c r="AX46" s="90">
        <v>0</v>
      </c>
      <c r="AY46" s="90">
        <v>0</v>
      </c>
      <c r="AZ46" s="90">
        <v>0</v>
      </c>
      <c r="BA46" s="90">
        <v>0</v>
      </c>
      <c r="BB46" s="90">
        <v>0</v>
      </c>
      <c r="BC46" s="90">
        <v>0</v>
      </c>
      <c r="BD46" s="90">
        <v>0</v>
      </c>
      <c r="BE46" s="90">
        <v>0</v>
      </c>
      <c r="BF46" s="90">
        <v>0</v>
      </c>
      <c r="BG46" s="90">
        <v>0</v>
      </c>
      <c r="BH46" s="90">
        <v>0</v>
      </c>
      <c r="BI46" s="90">
        <v>0</v>
      </c>
      <c r="BJ46" s="90">
        <v>0</v>
      </c>
      <c r="BK46" s="90">
        <v>0</v>
      </c>
      <c r="BL46" s="90">
        <v>0</v>
      </c>
      <c r="BM46" s="90">
        <v>0</v>
      </c>
      <c r="BN46" s="90">
        <v>0</v>
      </c>
      <c r="BO46" s="90">
        <v>0</v>
      </c>
      <c r="BP46" s="90">
        <v>0</v>
      </c>
      <c r="BQ46" s="90">
        <v>0</v>
      </c>
      <c r="BR46" s="90">
        <v>0</v>
      </c>
      <c r="BS46" s="90">
        <v>0</v>
      </c>
      <c r="BT46" s="90">
        <v>0</v>
      </c>
      <c r="BU46" s="90">
        <v>0</v>
      </c>
      <c r="BV46" s="90">
        <v>0</v>
      </c>
      <c r="BW46" s="90">
        <v>0</v>
      </c>
      <c r="BX46" s="90">
        <v>0</v>
      </c>
      <c r="BY46" s="90">
        <v>0</v>
      </c>
      <c r="BZ46" s="90">
        <v>0</v>
      </c>
      <c r="CA46" s="90">
        <v>0</v>
      </c>
      <c r="CB46" s="90">
        <v>0</v>
      </c>
      <c r="CC46" s="90">
        <v>0</v>
      </c>
      <c r="CD46" s="90" t="s">
        <v>997</v>
      </c>
    </row>
    <row r="47" spans="1:82" s="162" customFormat="1" ht="42.75">
      <c r="A47" s="166" t="s">
        <v>92</v>
      </c>
      <c r="B47" s="167" t="s">
        <v>946</v>
      </c>
      <c r="C47" s="168" t="s">
        <v>911</v>
      </c>
      <c r="D47" s="187" t="s">
        <v>997</v>
      </c>
      <c r="E47" s="90">
        <f>E48</f>
        <v>0.1</v>
      </c>
      <c r="F47" s="90">
        <v>0</v>
      </c>
      <c r="G47" s="90">
        <f>G52</f>
        <v>1.1000000000000001</v>
      </c>
      <c r="H47" s="90">
        <v>0</v>
      </c>
      <c r="I47" s="90">
        <v>0</v>
      </c>
      <c r="J47" s="90">
        <v>0</v>
      </c>
      <c r="K47" s="90">
        <f>K58</f>
        <v>1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v>0</v>
      </c>
      <c r="V47" s="90">
        <v>0</v>
      </c>
      <c r="W47" s="90">
        <v>0</v>
      </c>
      <c r="X47" s="90">
        <v>0</v>
      </c>
      <c r="Y47" s="90">
        <v>0</v>
      </c>
      <c r="Z47" s="90">
        <f>Z48</f>
        <v>0.1</v>
      </c>
      <c r="AA47" s="90">
        <v>0</v>
      </c>
      <c r="AB47" s="90">
        <v>0</v>
      </c>
      <c r="AC47" s="90">
        <v>0</v>
      </c>
      <c r="AD47" s="90">
        <v>0</v>
      </c>
      <c r="AE47" s="90">
        <v>0</v>
      </c>
      <c r="AF47" s="90">
        <v>0</v>
      </c>
      <c r="AG47" s="90">
        <v>0</v>
      </c>
      <c r="AH47" s="90">
        <v>0</v>
      </c>
      <c r="AI47" s="90">
        <f>AI52</f>
        <v>1.1000000000000001</v>
      </c>
      <c r="AJ47" s="90">
        <v>0</v>
      </c>
      <c r="AK47" s="90">
        <v>0</v>
      </c>
      <c r="AL47" s="90">
        <v>0</v>
      </c>
      <c r="AM47" s="90">
        <f>AM58</f>
        <v>1</v>
      </c>
      <c r="AN47" s="90">
        <v>0</v>
      </c>
      <c r="AO47" s="90">
        <v>0</v>
      </c>
      <c r="AP47" s="90">
        <v>0</v>
      </c>
      <c r="AQ47" s="90">
        <v>0</v>
      </c>
      <c r="AR47" s="90">
        <v>0</v>
      </c>
      <c r="AS47" s="90">
        <v>0</v>
      </c>
      <c r="AT47" s="90">
        <v>0</v>
      </c>
      <c r="AU47" s="90">
        <v>0</v>
      </c>
      <c r="AV47" s="90">
        <v>0</v>
      </c>
      <c r="AW47" s="90">
        <v>0</v>
      </c>
      <c r="AX47" s="90">
        <v>0</v>
      </c>
      <c r="AY47" s="90">
        <v>0</v>
      </c>
      <c r="AZ47" s="90">
        <v>0</v>
      </c>
      <c r="BA47" s="90">
        <v>0</v>
      </c>
      <c r="BB47" s="90">
        <v>0</v>
      </c>
      <c r="BC47" s="90">
        <v>0</v>
      </c>
      <c r="BD47" s="90">
        <v>0</v>
      </c>
      <c r="BE47" s="90">
        <v>0</v>
      </c>
      <c r="BF47" s="90">
        <v>0</v>
      </c>
      <c r="BG47" s="90">
        <v>0</v>
      </c>
      <c r="BH47" s="90">
        <v>0</v>
      </c>
      <c r="BI47" s="90">
        <v>0</v>
      </c>
      <c r="BJ47" s="90">
        <v>0</v>
      </c>
      <c r="BK47" s="90">
        <v>0</v>
      </c>
      <c r="BL47" s="90">
        <v>0</v>
      </c>
      <c r="BM47" s="90">
        <v>0</v>
      </c>
      <c r="BN47" s="90">
        <v>0</v>
      </c>
      <c r="BO47" s="90">
        <v>0</v>
      </c>
      <c r="BP47" s="90">
        <v>0</v>
      </c>
      <c r="BQ47" s="90">
        <v>0</v>
      </c>
      <c r="BR47" s="90">
        <v>0</v>
      </c>
      <c r="BS47" s="90">
        <v>0</v>
      </c>
      <c r="BT47" s="90">
        <v>0</v>
      </c>
      <c r="BU47" s="90">
        <v>0</v>
      </c>
      <c r="BV47" s="90">
        <v>0</v>
      </c>
      <c r="BW47" s="90">
        <v>0</v>
      </c>
      <c r="BX47" s="90">
        <v>0</v>
      </c>
      <c r="BY47" s="90">
        <v>0</v>
      </c>
      <c r="BZ47" s="90">
        <v>0</v>
      </c>
      <c r="CA47" s="90">
        <v>0</v>
      </c>
      <c r="CB47" s="90">
        <v>0</v>
      </c>
      <c r="CC47" s="90">
        <v>0</v>
      </c>
      <c r="CD47" s="90" t="s">
        <v>997</v>
      </c>
    </row>
    <row r="48" spans="1:82" s="162" customFormat="1" ht="71.25">
      <c r="A48" s="166" t="s">
        <v>503</v>
      </c>
      <c r="B48" s="167" t="s">
        <v>947</v>
      </c>
      <c r="C48" s="168" t="s">
        <v>911</v>
      </c>
      <c r="D48" s="187" t="s">
        <v>997</v>
      </c>
      <c r="E48" s="90">
        <f>E49</f>
        <v>0.1</v>
      </c>
      <c r="F48" s="90">
        <v>0</v>
      </c>
      <c r="G48" s="90">
        <v>0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90">
        <v>0</v>
      </c>
      <c r="Z48" s="90">
        <f>Z49</f>
        <v>0.1</v>
      </c>
      <c r="AA48" s="90">
        <v>0</v>
      </c>
      <c r="AB48" s="90">
        <v>0</v>
      </c>
      <c r="AC48" s="90">
        <v>0</v>
      </c>
      <c r="AD48" s="90">
        <v>0</v>
      </c>
      <c r="AE48" s="90">
        <v>0</v>
      </c>
      <c r="AF48" s="90">
        <v>0</v>
      </c>
      <c r="AG48" s="90">
        <v>0</v>
      </c>
      <c r="AH48" s="90">
        <v>0</v>
      </c>
      <c r="AI48" s="90">
        <v>0</v>
      </c>
      <c r="AJ48" s="90">
        <v>0</v>
      </c>
      <c r="AK48" s="90">
        <v>0</v>
      </c>
      <c r="AL48" s="90">
        <v>0</v>
      </c>
      <c r="AM48" s="90">
        <v>0</v>
      </c>
      <c r="AN48" s="90">
        <v>0</v>
      </c>
      <c r="AO48" s="90">
        <v>0</v>
      </c>
      <c r="AP48" s="90">
        <v>0</v>
      </c>
      <c r="AQ48" s="90">
        <v>0</v>
      </c>
      <c r="AR48" s="90">
        <v>0</v>
      </c>
      <c r="AS48" s="90">
        <v>0</v>
      </c>
      <c r="AT48" s="90">
        <v>0</v>
      </c>
      <c r="AU48" s="90">
        <v>0</v>
      </c>
      <c r="AV48" s="90">
        <v>0</v>
      </c>
      <c r="AW48" s="90">
        <v>0</v>
      </c>
      <c r="AX48" s="90">
        <v>0</v>
      </c>
      <c r="AY48" s="90">
        <v>0</v>
      </c>
      <c r="AZ48" s="90">
        <v>0</v>
      </c>
      <c r="BA48" s="90">
        <v>0</v>
      </c>
      <c r="BB48" s="90">
        <v>0</v>
      </c>
      <c r="BC48" s="90">
        <v>0</v>
      </c>
      <c r="BD48" s="90">
        <v>0</v>
      </c>
      <c r="BE48" s="90">
        <v>0</v>
      </c>
      <c r="BF48" s="90">
        <v>0</v>
      </c>
      <c r="BG48" s="90">
        <v>0</v>
      </c>
      <c r="BH48" s="90">
        <v>0</v>
      </c>
      <c r="BI48" s="90">
        <v>0</v>
      </c>
      <c r="BJ48" s="90">
        <v>0</v>
      </c>
      <c r="BK48" s="90">
        <v>0</v>
      </c>
      <c r="BL48" s="90">
        <v>0</v>
      </c>
      <c r="BM48" s="90">
        <v>0</v>
      </c>
      <c r="BN48" s="90">
        <v>0</v>
      </c>
      <c r="BO48" s="90">
        <v>0</v>
      </c>
      <c r="BP48" s="90">
        <v>0</v>
      </c>
      <c r="BQ48" s="90">
        <v>0</v>
      </c>
      <c r="BR48" s="90">
        <v>0</v>
      </c>
      <c r="BS48" s="90">
        <v>0</v>
      </c>
      <c r="BT48" s="90">
        <v>0</v>
      </c>
      <c r="BU48" s="90">
        <v>0</v>
      </c>
      <c r="BV48" s="90">
        <v>0</v>
      </c>
      <c r="BW48" s="90">
        <v>0</v>
      </c>
      <c r="BX48" s="90">
        <v>0</v>
      </c>
      <c r="BY48" s="90">
        <v>0</v>
      </c>
      <c r="BZ48" s="90">
        <v>0</v>
      </c>
      <c r="CA48" s="90">
        <v>0</v>
      </c>
      <c r="CB48" s="90">
        <v>0</v>
      </c>
      <c r="CC48" s="90">
        <v>0</v>
      </c>
      <c r="CD48" s="90" t="s">
        <v>997</v>
      </c>
    </row>
    <row r="49" spans="1:82" s="162" customFormat="1" ht="28.5">
      <c r="A49" s="166" t="s">
        <v>505</v>
      </c>
      <c r="B49" s="167" t="s">
        <v>948</v>
      </c>
      <c r="C49" s="168" t="s">
        <v>911</v>
      </c>
      <c r="D49" s="187" t="s">
        <v>997</v>
      </c>
      <c r="E49" s="90">
        <f>E50</f>
        <v>0.1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90">
        <v>0</v>
      </c>
      <c r="Z49" s="90">
        <f>Z50</f>
        <v>0.1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90">
        <v>0</v>
      </c>
      <c r="AG49" s="90">
        <v>0</v>
      </c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90">
        <v>0</v>
      </c>
      <c r="AN49" s="90">
        <v>0</v>
      </c>
      <c r="AO49" s="90">
        <v>0</v>
      </c>
      <c r="AP49" s="90">
        <v>0</v>
      </c>
      <c r="AQ49" s="90">
        <v>0</v>
      </c>
      <c r="AR49" s="90">
        <v>0</v>
      </c>
      <c r="AS49" s="90">
        <v>0</v>
      </c>
      <c r="AT49" s="90">
        <v>0</v>
      </c>
      <c r="AU49" s="90">
        <v>0</v>
      </c>
      <c r="AV49" s="90">
        <v>0</v>
      </c>
      <c r="AW49" s="90">
        <v>0</v>
      </c>
      <c r="AX49" s="90">
        <v>0</v>
      </c>
      <c r="AY49" s="90">
        <v>0</v>
      </c>
      <c r="AZ49" s="90">
        <v>0</v>
      </c>
      <c r="BA49" s="90">
        <v>0</v>
      </c>
      <c r="BB49" s="90">
        <v>0</v>
      </c>
      <c r="BC49" s="90">
        <v>0</v>
      </c>
      <c r="BD49" s="90">
        <v>0</v>
      </c>
      <c r="BE49" s="90">
        <v>0</v>
      </c>
      <c r="BF49" s="90">
        <v>0</v>
      </c>
      <c r="BG49" s="90">
        <v>0</v>
      </c>
      <c r="BH49" s="90">
        <v>0</v>
      </c>
      <c r="BI49" s="90">
        <v>0</v>
      </c>
      <c r="BJ49" s="90">
        <v>0</v>
      </c>
      <c r="BK49" s="90">
        <v>0</v>
      </c>
      <c r="BL49" s="90">
        <v>0</v>
      </c>
      <c r="BM49" s="90">
        <v>0</v>
      </c>
      <c r="BN49" s="90">
        <v>0</v>
      </c>
      <c r="BO49" s="90">
        <v>0</v>
      </c>
      <c r="BP49" s="90">
        <v>0</v>
      </c>
      <c r="BQ49" s="90">
        <v>0</v>
      </c>
      <c r="BR49" s="90">
        <v>0</v>
      </c>
      <c r="BS49" s="90">
        <v>0</v>
      </c>
      <c r="BT49" s="90">
        <v>0</v>
      </c>
      <c r="BU49" s="90">
        <v>0</v>
      </c>
      <c r="BV49" s="90">
        <v>0</v>
      </c>
      <c r="BW49" s="90">
        <v>0</v>
      </c>
      <c r="BX49" s="90">
        <v>0</v>
      </c>
      <c r="BY49" s="90">
        <v>0</v>
      </c>
      <c r="BZ49" s="90">
        <v>0</v>
      </c>
      <c r="CA49" s="90">
        <v>0</v>
      </c>
      <c r="CB49" s="90">
        <v>0</v>
      </c>
      <c r="CC49" s="90">
        <v>0</v>
      </c>
      <c r="CD49" s="90" t="s">
        <v>997</v>
      </c>
    </row>
    <row r="50" spans="1:82" ht="75">
      <c r="A50" s="172" t="s">
        <v>505</v>
      </c>
      <c r="B50" s="173" t="s">
        <v>986</v>
      </c>
      <c r="C50" s="174" t="s">
        <v>987</v>
      </c>
      <c r="D50" s="186" t="s">
        <v>997</v>
      </c>
      <c r="E50" s="91">
        <v>0.1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0.1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91">
        <v>0</v>
      </c>
      <c r="BJ50" s="91">
        <v>0</v>
      </c>
      <c r="BK50" s="91">
        <v>0</v>
      </c>
      <c r="BL50" s="91">
        <v>0</v>
      </c>
      <c r="BM50" s="91">
        <v>0</v>
      </c>
      <c r="BN50" s="91">
        <v>0</v>
      </c>
      <c r="BO50" s="91">
        <v>0</v>
      </c>
      <c r="BP50" s="91">
        <v>0</v>
      </c>
      <c r="BQ50" s="91">
        <v>0</v>
      </c>
      <c r="BR50" s="91">
        <v>0</v>
      </c>
      <c r="BS50" s="91">
        <v>0</v>
      </c>
      <c r="BT50" s="91">
        <v>0</v>
      </c>
      <c r="BU50" s="91">
        <v>0</v>
      </c>
      <c r="BV50" s="91">
        <v>0</v>
      </c>
      <c r="BW50" s="91">
        <v>0</v>
      </c>
      <c r="BX50" s="91">
        <v>0</v>
      </c>
      <c r="BY50" s="91">
        <v>0</v>
      </c>
      <c r="BZ50" s="91">
        <v>0</v>
      </c>
      <c r="CA50" s="91">
        <v>0</v>
      </c>
      <c r="CB50" s="91">
        <v>0</v>
      </c>
      <c r="CC50" s="91">
        <v>0</v>
      </c>
      <c r="CD50" s="91" t="s">
        <v>997</v>
      </c>
    </row>
    <row r="51" spans="1:82" s="162" customFormat="1" ht="57">
      <c r="A51" s="166" t="s">
        <v>510</v>
      </c>
      <c r="B51" s="167" t="s">
        <v>949</v>
      </c>
      <c r="C51" s="168" t="s">
        <v>911</v>
      </c>
      <c r="D51" s="187" t="s">
        <v>997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  <c r="Z51" s="90">
        <v>0</v>
      </c>
      <c r="AA51" s="90">
        <v>0</v>
      </c>
      <c r="AB51" s="90">
        <v>0</v>
      </c>
      <c r="AC51" s="90">
        <v>0</v>
      </c>
      <c r="AD51" s="90">
        <v>0</v>
      </c>
      <c r="AE51" s="90">
        <v>0</v>
      </c>
      <c r="AF51" s="90">
        <v>0</v>
      </c>
      <c r="AG51" s="90">
        <v>0</v>
      </c>
      <c r="AH51" s="90">
        <v>0</v>
      </c>
      <c r="AI51" s="90">
        <v>0</v>
      </c>
      <c r="AJ51" s="90">
        <v>0</v>
      </c>
      <c r="AK51" s="90">
        <v>0</v>
      </c>
      <c r="AL51" s="90">
        <v>0</v>
      </c>
      <c r="AM51" s="90">
        <v>0</v>
      </c>
      <c r="AN51" s="90">
        <v>0</v>
      </c>
      <c r="AO51" s="90">
        <v>0</v>
      </c>
      <c r="AP51" s="90">
        <v>0</v>
      </c>
      <c r="AQ51" s="90">
        <v>0</v>
      </c>
      <c r="AR51" s="90">
        <v>0</v>
      </c>
      <c r="AS51" s="90">
        <v>0</v>
      </c>
      <c r="AT51" s="90">
        <v>0</v>
      </c>
      <c r="AU51" s="90">
        <v>0</v>
      </c>
      <c r="AV51" s="90">
        <v>0</v>
      </c>
      <c r="AW51" s="90">
        <v>0</v>
      </c>
      <c r="AX51" s="90">
        <v>0</v>
      </c>
      <c r="AY51" s="90">
        <v>0</v>
      </c>
      <c r="AZ51" s="90">
        <v>0</v>
      </c>
      <c r="BA51" s="90">
        <v>0</v>
      </c>
      <c r="BB51" s="90">
        <v>0</v>
      </c>
      <c r="BC51" s="90">
        <v>0</v>
      </c>
      <c r="BD51" s="90">
        <v>0</v>
      </c>
      <c r="BE51" s="90">
        <v>0</v>
      </c>
      <c r="BF51" s="90">
        <v>0</v>
      </c>
      <c r="BG51" s="90">
        <v>0</v>
      </c>
      <c r="BH51" s="90">
        <v>0</v>
      </c>
      <c r="BI51" s="90">
        <v>0</v>
      </c>
      <c r="BJ51" s="90">
        <v>0</v>
      </c>
      <c r="BK51" s="90">
        <v>0</v>
      </c>
      <c r="BL51" s="90">
        <v>0</v>
      </c>
      <c r="BM51" s="90">
        <v>0</v>
      </c>
      <c r="BN51" s="90">
        <v>0</v>
      </c>
      <c r="BO51" s="90">
        <v>0</v>
      </c>
      <c r="BP51" s="90">
        <v>0</v>
      </c>
      <c r="BQ51" s="90">
        <v>0</v>
      </c>
      <c r="BR51" s="90">
        <v>0</v>
      </c>
      <c r="BS51" s="90">
        <v>0</v>
      </c>
      <c r="BT51" s="90">
        <v>0</v>
      </c>
      <c r="BU51" s="90">
        <v>0</v>
      </c>
      <c r="BV51" s="90">
        <v>0</v>
      </c>
      <c r="BW51" s="90">
        <v>0</v>
      </c>
      <c r="BX51" s="90">
        <v>0</v>
      </c>
      <c r="BY51" s="90">
        <v>0</v>
      </c>
      <c r="BZ51" s="90">
        <v>0</v>
      </c>
      <c r="CA51" s="90">
        <v>0</v>
      </c>
      <c r="CB51" s="90">
        <v>0</v>
      </c>
      <c r="CC51" s="90">
        <v>0</v>
      </c>
      <c r="CD51" s="90" t="s">
        <v>997</v>
      </c>
    </row>
    <row r="52" spans="1:82" s="162" customFormat="1" ht="42.75">
      <c r="A52" s="166" t="s">
        <v>518</v>
      </c>
      <c r="B52" s="167" t="s">
        <v>950</v>
      </c>
      <c r="C52" s="168" t="s">
        <v>911</v>
      </c>
      <c r="D52" s="187" t="s">
        <v>997</v>
      </c>
      <c r="E52" s="90">
        <v>0</v>
      </c>
      <c r="F52" s="90">
        <v>0</v>
      </c>
      <c r="G52" s="90">
        <f>G53</f>
        <v>1.1000000000000001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  <c r="V52" s="90">
        <v>0</v>
      </c>
      <c r="W52" s="90">
        <v>0</v>
      </c>
      <c r="X52" s="90">
        <v>0</v>
      </c>
      <c r="Y52" s="90">
        <v>0</v>
      </c>
      <c r="Z52" s="90">
        <v>0</v>
      </c>
      <c r="AA52" s="90">
        <v>0</v>
      </c>
      <c r="AB52" s="90">
        <v>0</v>
      </c>
      <c r="AC52" s="90">
        <v>0</v>
      </c>
      <c r="AD52" s="90">
        <v>0</v>
      </c>
      <c r="AE52" s="90">
        <v>0</v>
      </c>
      <c r="AF52" s="90">
        <v>0</v>
      </c>
      <c r="AG52" s="90">
        <v>0</v>
      </c>
      <c r="AH52" s="90">
        <v>0</v>
      </c>
      <c r="AI52" s="90">
        <f>AI53</f>
        <v>1.1000000000000001</v>
      </c>
      <c r="AJ52" s="90">
        <v>0</v>
      </c>
      <c r="AK52" s="90">
        <v>0</v>
      </c>
      <c r="AL52" s="90">
        <v>0</v>
      </c>
      <c r="AM52" s="90">
        <v>0</v>
      </c>
      <c r="AN52" s="90">
        <v>0</v>
      </c>
      <c r="AO52" s="90">
        <v>0</v>
      </c>
      <c r="AP52" s="90">
        <v>0</v>
      </c>
      <c r="AQ52" s="90">
        <v>0</v>
      </c>
      <c r="AR52" s="90">
        <v>0</v>
      </c>
      <c r="AS52" s="90">
        <v>0</v>
      </c>
      <c r="AT52" s="90">
        <v>0</v>
      </c>
      <c r="AU52" s="90">
        <v>0</v>
      </c>
      <c r="AV52" s="90">
        <v>0</v>
      </c>
      <c r="AW52" s="90">
        <v>0</v>
      </c>
      <c r="AX52" s="90">
        <v>0</v>
      </c>
      <c r="AY52" s="90">
        <v>0</v>
      </c>
      <c r="AZ52" s="90">
        <v>0</v>
      </c>
      <c r="BA52" s="90">
        <v>0</v>
      </c>
      <c r="BB52" s="90">
        <v>0</v>
      </c>
      <c r="BC52" s="90">
        <v>0</v>
      </c>
      <c r="BD52" s="90">
        <v>0</v>
      </c>
      <c r="BE52" s="90">
        <v>0</v>
      </c>
      <c r="BF52" s="90">
        <v>0</v>
      </c>
      <c r="BG52" s="90">
        <v>0</v>
      </c>
      <c r="BH52" s="90">
        <v>0</v>
      </c>
      <c r="BI52" s="90">
        <v>0</v>
      </c>
      <c r="BJ52" s="90">
        <v>0</v>
      </c>
      <c r="BK52" s="90">
        <v>0</v>
      </c>
      <c r="BL52" s="90">
        <v>0</v>
      </c>
      <c r="BM52" s="90">
        <v>0</v>
      </c>
      <c r="BN52" s="90">
        <v>0</v>
      </c>
      <c r="BO52" s="90">
        <v>0</v>
      </c>
      <c r="BP52" s="90">
        <v>0</v>
      </c>
      <c r="BQ52" s="90">
        <v>0</v>
      </c>
      <c r="BR52" s="90">
        <v>0</v>
      </c>
      <c r="BS52" s="90">
        <v>0</v>
      </c>
      <c r="BT52" s="90">
        <v>0</v>
      </c>
      <c r="BU52" s="90">
        <v>0</v>
      </c>
      <c r="BV52" s="90">
        <v>0</v>
      </c>
      <c r="BW52" s="90">
        <v>0</v>
      </c>
      <c r="BX52" s="90">
        <v>0</v>
      </c>
      <c r="BY52" s="90">
        <v>0</v>
      </c>
      <c r="BZ52" s="90">
        <v>0</v>
      </c>
      <c r="CA52" s="90">
        <v>0</v>
      </c>
      <c r="CB52" s="90">
        <v>0</v>
      </c>
      <c r="CC52" s="90">
        <v>0</v>
      </c>
      <c r="CD52" s="90" t="s">
        <v>997</v>
      </c>
    </row>
    <row r="53" spans="1:82" s="162" customFormat="1" ht="28.5">
      <c r="A53" s="166" t="s">
        <v>951</v>
      </c>
      <c r="B53" s="167" t="s">
        <v>952</v>
      </c>
      <c r="C53" s="168" t="s">
        <v>911</v>
      </c>
      <c r="D53" s="187" t="s">
        <v>997</v>
      </c>
      <c r="E53" s="90">
        <v>0</v>
      </c>
      <c r="F53" s="90">
        <v>0</v>
      </c>
      <c r="G53" s="90">
        <f>G54</f>
        <v>1.1000000000000001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90">
        <v>0</v>
      </c>
      <c r="S53" s="90">
        <v>0</v>
      </c>
      <c r="T53" s="90">
        <v>0</v>
      </c>
      <c r="U53" s="90">
        <v>0</v>
      </c>
      <c r="V53" s="90">
        <v>0</v>
      </c>
      <c r="W53" s="90">
        <v>0</v>
      </c>
      <c r="X53" s="90">
        <v>0</v>
      </c>
      <c r="Y53" s="90">
        <v>0</v>
      </c>
      <c r="Z53" s="90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v>0</v>
      </c>
      <c r="AF53" s="90">
        <v>0</v>
      </c>
      <c r="AG53" s="90">
        <v>0</v>
      </c>
      <c r="AH53" s="90">
        <v>0</v>
      </c>
      <c r="AI53" s="90">
        <f>AI54</f>
        <v>1.1000000000000001</v>
      </c>
      <c r="AJ53" s="90">
        <v>0</v>
      </c>
      <c r="AK53" s="90">
        <v>0</v>
      </c>
      <c r="AL53" s="90">
        <v>0</v>
      </c>
      <c r="AM53" s="90">
        <v>0</v>
      </c>
      <c r="AN53" s="90">
        <v>0</v>
      </c>
      <c r="AO53" s="90">
        <v>0</v>
      </c>
      <c r="AP53" s="90">
        <v>0</v>
      </c>
      <c r="AQ53" s="90">
        <v>0</v>
      </c>
      <c r="AR53" s="90">
        <v>0</v>
      </c>
      <c r="AS53" s="90">
        <v>0</v>
      </c>
      <c r="AT53" s="90">
        <v>0</v>
      </c>
      <c r="AU53" s="90">
        <v>0</v>
      </c>
      <c r="AV53" s="90">
        <v>0</v>
      </c>
      <c r="AW53" s="90">
        <v>0</v>
      </c>
      <c r="AX53" s="90">
        <v>0</v>
      </c>
      <c r="AY53" s="90">
        <v>0</v>
      </c>
      <c r="AZ53" s="90">
        <v>0</v>
      </c>
      <c r="BA53" s="90">
        <v>0</v>
      </c>
      <c r="BB53" s="90">
        <v>0</v>
      </c>
      <c r="BC53" s="90">
        <v>0</v>
      </c>
      <c r="BD53" s="90">
        <v>0</v>
      </c>
      <c r="BE53" s="90">
        <v>0</v>
      </c>
      <c r="BF53" s="90">
        <v>0</v>
      </c>
      <c r="BG53" s="90">
        <v>0</v>
      </c>
      <c r="BH53" s="90">
        <v>0</v>
      </c>
      <c r="BI53" s="90">
        <v>0</v>
      </c>
      <c r="BJ53" s="90">
        <v>0</v>
      </c>
      <c r="BK53" s="90">
        <v>0</v>
      </c>
      <c r="BL53" s="90">
        <v>0</v>
      </c>
      <c r="BM53" s="90">
        <v>0</v>
      </c>
      <c r="BN53" s="90">
        <v>0</v>
      </c>
      <c r="BO53" s="90">
        <v>0</v>
      </c>
      <c r="BP53" s="90">
        <v>0</v>
      </c>
      <c r="BQ53" s="90">
        <v>0</v>
      </c>
      <c r="BR53" s="90">
        <v>0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</v>
      </c>
      <c r="BZ53" s="90">
        <v>0</v>
      </c>
      <c r="CA53" s="90">
        <v>0</v>
      </c>
      <c r="CB53" s="90">
        <v>0</v>
      </c>
      <c r="CC53" s="90">
        <v>0</v>
      </c>
      <c r="CD53" s="90" t="s">
        <v>997</v>
      </c>
    </row>
    <row r="54" spans="1:82" ht="66" customHeight="1">
      <c r="A54" s="176" t="s">
        <v>951</v>
      </c>
      <c r="B54" s="173" t="s">
        <v>988</v>
      </c>
      <c r="C54" s="177" t="s">
        <v>989</v>
      </c>
      <c r="D54" s="186" t="s">
        <v>997</v>
      </c>
      <c r="E54" s="91">
        <v>0</v>
      </c>
      <c r="F54" s="91">
        <v>0</v>
      </c>
      <c r="G54" s="91">
        <v>1.1000000000000001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  <c r="AE54" s="91">
        <v>0</v>
      </c>
      <c r="AF54" s="91">
        <v>0</v>
      </c>
      <c r="AG54" s="91">
        <v>0</v>
      </c>
      <c r="AH54" s="91">
        <v>0</v>
      </c>
      <c r="AI54" s="91">
        <v>1.1000000000000001</v>
      </c>
      <c r="AJ54" s="91">
        <v>0</v>
      </c>
      <c r="AK54" s="91">
        <v>0</v>
      </c>
      <c r="AL54" s="91">
        <v>0</v>
      </c>
      <c r="AM54" s="91">
        <v>0</v>
      </c>
      <c r="AN54" s="91">
        <v>0</v>
      </c>
      <c r="AO54" s="91">
        <v>0</v>
      </c>
      <c r="AP54" s="91">
        <v>0</v>
      </c>
      <c r="AQ54" s="91">
        <v>0</v>
      </c>
      <c r="AR54" s="91">
        <v>0</v>
      </c>
      <c r="AS54" s="91">
        <v>0</v>
      </c>
      <c r="AT54" s="91">
        <v>0</v>
      </c>
      <c r="AU54" s="91">
        <v>0</v>
      </c>
      <c r="AV54" s="91">
        <v>0</v>
      </c>
      <c r="AW54" s="91">
        <v>0</v>
      </c>
      <c r="AX54" s="91">
        <v>0</v>
      </c>
      <c r="AY54" s="91">
        <v>0</v>
      </c>
      <c r="AZ54" s="91">
        <v>0</v>
      </c>
      <c r="BA54" s="91">
        <v>0</v>
      </c>
      <c r="BB54" s="91">
        <v>0</v>
      </c>
      <c r="BC54" s="91">
        <v>0</v>
      </c>
      <c r="BD54" s="91">
        <v>0</v>
      </c>
      <c r="BE54" s="91">
        <v>0</v>
      </c>
      <c r="BF54" s="91">
        <v>0</v>
      </c>
      <c r="BG54" s="91">
        <v>0</v>
      </c>
      <c r="BH54" s="91">
        <v>0</v>
      </c>
      <c r="BI54" s="91">
        <v>0</v>
      </c>
      <c r="BJ54" s="91">
        <v>0</v>
      </c>
      <c r="BK54" s="91">
        <v>0</v>
      </c>
      <c r="BL54" s="91">
        <v>0</v>
      </c>
      <c r="BM54" s="91">
        <v>0</v>
      </c>
      <c r="BN54" s="91">
        <v>0</v>
      </c>
      <c r="BO54" s="91">
        <v>0</v>
      </c>
      <c r="BP54" s="91">
        <v>0</v>
      </c>
      <c r="BQ54" s="91">
        <v>0</v>
      </c>
      <c r="BR54" s="91">
        <v>0</v>
      </c>
      <c r="BS54" s="91">
        <v>0</v>
      </c>
      <c r="BT54" s="91">
        <v>0</v>
      </c>
      <c r="BU54" s="91">
        <v>0</v>
      </c>
      <c r="BV54" s="91">
        <v>0</v>
      </c>
      <c r="BW54" s="91">
        <v>0</v>
      </c>
      <c r="BX54" s="91">
        <v>0</v>
      </c>
      <c r="BY54" s="91">
        <v>0</v>
      </c>
      <c r="BZ54" s="91">
        <v>0</v>
      </c>
      <c r="CA54" s="91">
        <v>0</v>
      </c>
      <c r="CB54" s="91">
        <v>0</v>
      </c>
      <c r="CC54" s="91">
        <v>0</v>
      </c>
      <c r="CD54" s="91" t="s">
        <v>997</v>
      </c>
    </row>
    <row r="55" spans="1:82" s="162" customFormat="1" ht="42.75">
      <c r="A55" s="166" t="s">
        <v>953</v>
      </c>
      <c r="B55" s="167" t="s">
        <v>954</v>
      </c>
      <c r="C55" s="168" t="s">
        <v>911</v>
      </c>
      <c r="D55" s="187" t="s">
        <v>997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90">
        <v>0</v>
      </c>
      <c r="V55" s="90">
        <v>0</v>
      </c>
      <c r="W55" s="90">
        <v>0</v>
      </c>
      <c r="X55" s="90">
        <v>0</v>
      </c>
      <c r="Y55" s="90">
        <v>0</v>
      </c>
      <c r="Z55" s="90">
        <v>0</v>
      </c>
      <c r="AA55" s="90">
        <v>0</v>
      </c>
      <c r="AB55" s="90">
        <v>0</v>
      </c>
      <c r="AC55" s="90">
        <v>0</v>
      </c>
      <c r="AD55" s="90">
        <v>0</v>
      </c>
      <c r="AE55" s="90">
        <v>0</v>
      </c>
      <c r="AF55" s="90">
        <v>0</v>
      </c>
      <c r="AG55" s="90">
        <v>0</v>
      </c>
      <c r="AH55" s="90">
        <v>0</v>
      </c>
      <c r="AI55" s="90">
        <v>0</v>
      </c>
      <c r="AJ55" s="90">
        <v>0</v>
      </c>
      <c r="AK55" s="90">
        <v>0</v>
      </c>
      <c r="AL55" s="90">
        <v>0</v>
      </c>
      <c r="AM55" s="90">
        <v>0</v>
      </c>
      <c r="AN55" s="90">
        <v>0</v>
      </c>
      <c r="AO55" s="90">
        <v>0</v>
      </c>
      <c r="AP55" s="90">
        <v>0</v>
      </c>
      <c r="AQ55" s="90">
        <v>0</v>
      </c>
      <c r="AR55" s="90">
        <v>0</v>
      </c>
      <c r="AS55" s="90">
        <v>0</v>
      </c>
      <c r="AT55" s="90">
        <v>0</v>
      </c>
      <c r="AU55" s="90">
        <v>0</v>
      </c>
      <c r="AV55" s="90">
        <v>0</v>
      </c>
      <c r="AW55" s="90">
        <v>0</v>
      </c>
      <c r="AX55" s="90">
        <v>0</v>
      </c>
      <c r="AY55" s="90">
        <v>0</v>
      </c>
      <c r="AZ55" s="90">
        <v>0</v>
      </c>
      <c r="BA55" s="90">
        <v>0</v>
      </c>
      <c r="BB55" s="90">
        <v>0</v>
      </c>
      <c r="BC55" s="90">
        <v>0</v>
      </c>
      <c r="BD55" s="90">
        <v>0</v>
      </c>
      <c r="BE55" s="90">
        <v>0</v>
      </c>
      <c r="BF55" s="90">
        <v>0</v>
      </c>
      <c r="BG55" s="90">
        <v>0</v>
      </c>
      <c r="BH55" s="90">
        <v>0</v>
      </c>
      <c r="BI55" s="90">
        <v>0</v>
      </c>
      <c r="BJ55" s="90">
        <v>0</v>
      </c>
      <c r="BK55" s="90">
        <v>0</v>
      </c>
      <c r="BL55" s="90">
        <v>0</v>
      </c>
      <c r="BM55" s="90">
        <v>0</v>
      </c>
      <c r="BN55" s="90">
        <v>0</v>
      </c>
      <c r="BO55" s="90">
        <v>0</v>
      </c>
      <c r="BP55" s="90">
        <v>0</v>
      </c>
      <c r="BQ55" s="90">
        <v>0</v>
      </c>
      <c r="BR55" s="90">
        <v>0</v>
      </c>
      <c r="BS55" s="90">
        <v>0</v>
      </c>
      <c r="BT55" s="90">
        <v>0</v>
      </c>
      <c r="BU55" s="90">
        <v>0</v>
      </c>
      <c r="BV55" s="90">
        <v>0</v>
      </c>
      <c r="BW55" s="90">
        <v>0</v>
      </c>
      <c r="BX55" s="90">
        <v>0</v>
      </c>
      <c r="BY55" s="90">
        <v>0</v>
      </c>
      <c r="BZ55" s="90">
        <v>0</v>
      </c>
      <c r="CA55" s="90">
        <v>0</v>
      </c>
      <c r="CB55" s="90">
        <v>0</v>
      </c>
      <c r="CC55" s="90">
        <v>0</v>
      </c>
      <c r="CD55" s="90" t="s">
        <v>997</v>
      </c>
    </row>
    <row r="56" spans="1:82" s="162" customFormat="1" ht="42.75">
      <c r="A56" s="166" t="s">
        <v>520</v>
      </c>
      <c r="B56" s="167" t="s">
        <v>955</v>
      </c>
      <c r="C56" s="168" t="s">
        <v>911</v>
      </c>
      <c r="D56" s="187" t="s">
        <v>997</v>
      </c>
      <c r="E56" s="90">
        <v>0</v>
      </c>
      <c r="F56" s="90">
        <v>0</v>
      </c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90">
        <v>0</v>
      </c>
      <c r="V56" s="90">
        <v>0</v>
      </c>
      <c r="W56" s="90">
        <v>0</v>
      </c>
      <c r="X56" s="90">
        <v>0</v>
      </c>
      <c r="Y56" s="90">
        <v>0</v>
      </c>
      <c r="Z56" s="90">
        <v>0</v>
      </c>
      <c r="AA56" s="90">
        <v>0</v>
      </c>
      <c r="AB56" s="90">
        <v>0</v>
      </c>
      <c r="AC56" s="90">
        <v>0</v>
      </c>
      <c r="AD56" s="90">
        <v>0</v>
      </c>
      <c r="AE56" s="90">
        <v>0</v>
      </c>
      <c r="AF56" s="90">
        <v>0</v>
      </c>
      <c r="AG56" s="90">
        <v>0</v>
      </c>
      <c r="AH56" s="90">
        <v>0</v>
      </c>
      <c r="AI56" s="90">
        <v>0</v>
      </c>
      <c r="AJ56" s="90">
        <v>0</v>
      </c>
      <c r="AK56" s="90">
        <v>0</v>
      </c>
      <c r="AL56" s="90">
        <v>0</v>
      </c>
      <c r="AM56" s="90">
        <v>0</v>
      </c>
      <c r="AN56" s="90">
        <v>0</v>
      </c>
      <c r="AO56" s="90">
        <v>0</v>
      </c>
      <c r="AP56" s="90">
        <v>0</v>
      </c>
      <c r="AQ56" s="90">
        <v>0</v>
      </c>
      <c r="AR56" s="90">
        <v>0</v>
      </c>
      <c r="AS56" s="90">
        <v>0</v>
      </c>
      <c r="AT56" s="90">
        <v>0</v>
      </c>
      <c r="AU56" s="90">
        <v>0</v>
      </c>
      <c r="AV56" s="90">
        <v>0</v>
      </c>
      <c r="AW56" s="90">
        <v>0</v>
      </c>
      <c r="AX56" s="90">
        <v>0</v>
      </c>
      <c r="AY56" s="90">
        <v>0</v>
      </c>
      <c r="AZ56" s="90">
        <v>0</v>
      </c>
      <c r="BA56" s="90">
        <v>0</v>
      </c>
      <c r="BB56" s="90">
        <v>0</v>
      </c>
      <c r="BC56" s="90">
        <v>0</v>
      </c>
      <c r="BD56" s="90">
        <v>0</v>
      </c>
      <c r="BE56" s="90">
        <v>0</v>
      </c>
      <c r="BF56" s="90">
        <v>0</v>
      </c>
      <c r="BG56" s="90">
        <v>0</v>
      </c>
      <c r="BH56" s="90">
        <v>0</v>
      </c>
      <c r="BI56" s="90">
        <v>0</v>
      </c>
      <c r="BJ56" s="90">
        <v>0</v>
      </c>
      <c r="BK56" s="90">
        <v>0</v>
      </c>
      <c r="BL56" s="90">
        <v>0</v>
      </c>
      <c r="BM56" s="90">
        <v>0</v>
      </c>
      <c r="BN56" s="90">
        <v>0</v>
      </c>
      <c r="BO56" s="90">
        <v>0</v>
      </c>
      <c r="BP56" s="90">
        <v>0</v>
      </c>
      <c r="BQ56" s="90">
        <v>0</v>
      </c>
      <c r="BR56" s="90">
        <v>0</v>
      </c>
      <c r="BS56" s="90">
        <v>0</v>
      </c>
      <c r="BT56" s="90">
        <v>0</v>
      </c>
      <c r="BU56" s="90">
        <v>0</v>
      </c>
      <c r="BV56" s="90">
        <v>0</v>
      </c>
      <c r="BW56" s="90">
        <v>0</v>
      </c>
      <c r="BX56" s="90">
        <v>0</v>
      </c>
      <c r="BY56" s="90">
        <v>0</v>
      </c>
      <c r="BZ56" s="90">
        <v>0</v>
      </c>
      <c r="CA56" s="90">
        <v>0</v>
      </c>
      <c r="CB56" s="90">
        <v>0</v>
      </c>
      <c r="CC56" s="90">
        <v>0</v>
      </c>
      <c r="CD56" s="90" t="s">
        <v>997</v>
      </c>
    </row>
    <row r="57" spans="1:82" s="162" customFormat="1" ht="42.75">
      <c r="A57" s="166" t="s">
        <v>522</v>
      </c>
      <c r="B57" s="167" t="s">
        <v>956</v>
      </c>
      <c r="C57" s="168" t="s">
        <v>911</v>
      </c>
      <c r="D57" s="187" t="s">
        <v>997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90">
        <v>0</v>
      </c>
      <c r="AG57" s="90">
        <v>0</v>
      </c>
      <c r="AH57" s="90">
        <v>0</v>
      </c>
      <c r="AI57" s="90">
        <v>0</v>
      </c>
      <c r="AJ57" s="90">
        <v>0</v>
      </c>
      <c r="AK57" s="90">
        <v>0</v>
      </c>
      <c r="AL57" s="90">
        <v>0</v>
      </c>
      <c r="AM57" s="90">
        <v>0</v>
      </c>
      <c r="AN57" s="90">
        <v>0</v>
      </c>
      <c r="AO57" s="90">
        <v>0</v>
      </c>
      <c r="AP57" s="90">
        <v>0</v>
      </c>
      <c r="AQ57" s="90">
        <v>0</v>
      </c>
      <c r="AR57" s="90">
        <v>0</v>
      </c>
      <c r="AS57" s="90">
        <v>0</v>
      </c>
      <c r="AT57" s="90">
        <v>0</v>
      </c>
      <c r="AU57" s="90">
        <v>0</v>
      </c>
      <c r="AV57" s="90">
        <v>0</v>
      </c>
      <c r="AW57" s="90">
        <v>0</v>
      </c>
      <c r="AX57" s="90">
        <v>0</v>
      </c>
      <c r="AY57" s="90">
        <v>0</v>
      </c>
      <c r="AZ57" s="90">
        <v>0</v>
      </c>
      <c r="BA57" s="90">
        <v>0</v>
      </c>
      <c r="BB57" s="90">
        <v>0</v>
      </c>
      <c r="BC57" s="90">
        <v>0</v>
      </c>
      <c r="BD57" s="90">
        <v>0</v>
      </c>
      <c r="BE57" s="90">
        <v>0</v>
      </c>
      <c r="BF57" s="90">
        <v>0</v>
      </c>
      <c r="BG57" s="90">
        <v>0</v>
      </c>
      <c r="BH57" s="90">
        <v>0</v>
      </c>
      <c r="BI57" s="90">
        <v>0</v>
      </c>
      <c r="BJ57" s="90">
        <v>0</v>
      </c>
      <c r="BK57" s="90">
        <v>0</v>
      </c>
      <c r="BL57" s="90">
        <v>0</v>
      </c>
      <c r="BM57" s="90">
        <v>0</v>
      </c>
      <c r="BN57" s="90">
        <v>0</v>
      </c>
      <c r="BO57" s="90">
        <v>0</v>
      </c>
      <c r="BP57" s="90">
        <v>0</v>
      </c>
      <c r="BQ57" s="90">
        <v>0</v>
      </c>
      <c r="BR57" s="90">
        <v>0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v>0</v>
      </c>
      <c r="BZ57" s="90">
        <v>0</v>
      </c>
      <c r="CA57" s="90">
        <v>0</v>
      </c>
      <c r="CB57" s="90">
        <v>0</v>
      </c>
      <c r="CC57" s="90">
        <v>0</v>
      </c>
      <c r="CD57" s="90" t="s">
        <v>997</v>
      </c>
    </row>
    <row r="58" spans="1:82" s="162" customFormat="1" ht="42.75">
      <c r="A58" s="166" t="s">
        <v>526</v>
      </c>
      <c r="B58" s="167" t="s">
        <v>957</v>
      </c>
      <c r="C58" s="168" t="s">
        <v>911</v>
      </c>
      <c r="D58" s="187" t="s">
        <v>997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f>K59</f>
        <v>1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0</v>
      </c>
      <c r="AF58" s="90">
        <v>0</v>
      </c>
      <c r="AG58" s="90">
        <v>0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f>AM59</f>
        <v>1</v>
      </c>
      <c r="AN58" s="90">
        <v>0</v>
      </c>
      <c r="AO58" s="90">
        <v>0</v>
      </c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  <c r="CC58" s="90">
        <v>0</v>
      </c>
      <c r="CD58" s="90" t="s">
        <v>997</v>
      </c>
    </row>
    <row r="59" spans="1:82" ht="19.5" customHeight="1">
      <c r="A59" s="176" t="s">
        <v>526</v>
      </c>
      <c r="B59" s="173" t="s">
        <v>990</v>
      </c>
      <c r="C59" s="174" t="s">
        <v>991</v>
      </c>
      <c r="D59" s="186" t="s">
        <v>997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1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0</v>
      </c>
      <c r="AF59" s="91">
        <v>0</v>
      </c>
      <c r="AG59" s="91">
        <v>0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1</v>
      </c>
      <c r="AN59" s="91">
        <v>0</v>
      </c>
      <c r="AO59" s="91">
        <v>0</v>
      </c>
      <c r="AP59" s="91">
        <v>0</v>
      </c>
      <c r="AQ59" s="91">
        <v>0</v>
      </c>
      <c r="AR59" s="91">
        <v>0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>
        <v>0</v>
      </c>
      <c r="BI59" s="91">
        <v>0</v>
      </c>
      <c r="BJ59" s="91">
        <v>0</v>
      </c>
      <c r="BK59" s="91">
        <v>0</v>
      </c>
      <c r="BL59" s="91">
        <v>0</v>
      </c>
      <c r="BM59" s="91">
        <v>0</v>
      </c>
      <c r="BN59" s="91">
        <v>0</v>
      </c>
      <c r="BO59" s="91">
        <v>0</v>
      </c>
      <c r="BP59" s="91">
        <v>0</v>
      </c>
      <c r="BQ59" s="91">
        <v>0</v>
      </c>
      <c r="BR59" s="91">
        <v>0</v>
      </c>
      <c r="BS59" s="91">
        <v>0</v>
      </c>
      <c r="BT59" s="91">
        <v>0</v>
      </c>
      <c r="BU59" s="91">
        <v>0</v>
      </c>
      <c r="BV59" s="91">
        <v>0</v>
      </c>
      <c r="BW59" s="91">
        <v>0</v>
      </c>
      <c r="BX59" s="91">
        <v>0</v>
      </c>
      <c r="BY59" s="91">
        <v>0</v>
      </c>
      <c r="BZ59" s="91">
        <v>0</v>
      </c>
      <c r="CA59" s="91">
        <v>0</v>
      </c>
      <c r="CB59" s="91">
        <v>0</v>
      </c>
      <c r="CC59" s="91">
        <v>0</v>
      </c>
      <c r="CD59" s="91" t="s">
        <v>997</v>
      </c>
    </row>
    <row r="60" spans="1:82" s="162" customFormat="1" ht="28.5">
      <c r="A60" s="166" t="s">
        <v>527</v>
      </c>
      <c r="B60" s="167" t="s">
        <v>958</v>
      </c>
      <c r="C60" s="168" t="s">
        <v>911</v>
      </c>
      <c r="D60" s="187" t="s">
        <v>997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90">
        <v>0</v>
      </c>
      <c r="Q60" s="90">
        <v>0</v>
      </c>
      <c r="R60" s="90">
        <v>0</v>
      </c>
      <c r="S60" s="90">
        <v>0</v>
      </c>
      <c r="T60" s="90">
        <v>0</v>
      </c>
      <c r="U60" s="90">
        <v>0</v>
      </c>
      <c r="V60" s="90">
        <v>0</v>
      </c>
      <c r="W60" s="90">
        <v>0</v>
      </c>
      <c r="X60" s="90">
        <v>0</v>
      </c>
      <c r="Y60" s="90">
        <v>0</v>
      </c>
      <c r="Z60" s="90">
        <v>0</v>
      </c>
      <c r="AA60" s="90">
        <v>0</v>
      </c>
      <c r="AB60" s="90">
        <v>0</v>
      </c>
      <c r="AC60" s="90">
        <v>0</v>
      </c>
      <c r="AD60" s="90">
        <v>0</v>
      </c>
      <c r="AE60" s="90">
        <v>0</v>
      </c>
      <c r="AF60" s="90">
        <v>0</v>
      </c>
      <c r="AG60" s="90">
        <v>0</v>
      </c>
      <c r="AH60" s="90">
        <v>0</v>
      </c>
      <c r="AI60" s="90">
        <v>0</v>
      </c>
      <c r="AJ60" s="90">
        <v>0</v>
      </c>
      <c r="AK60" s="90">
        <v>0</v>
      </c>
      <c r="AL60" s="90">
        <v>0</v>
      </c>
      <c r="AM60" s="90">
        <v>0</v>
      </c>
      <c r="AN60" s="90">
        <v>0</v>
      </c>
      <c r="AO60" s="90">
        <v>0</v>
      </c>
      <c r="AP60" s="90">
        <v>0</v>
      </c>
      <c r="AQ60" s="90">
        <v>0</v>
      </c>
      <c r="AR60" s="90">
        <v>0</v>
      </c>
      <c r="AS60" s="90">
        <v>0</v>
      </c>
      <c r="AT60" s="90">
        <v>0</v>
      </c>
      <c r="AU60" s="90">
        <v>0</v>
      </c>
      <c r="AV60" s="90">
        <v>0</v>
      </c>
      <c r="AW60" s="90">
        <v>0</v>
      </c>
      <c r="AX60" s="90">
        <v>0</v>
      </c>
      <c r="AY60" s="90">
        <v>0</v>
      </c>
      <c r="AZ60" s="90">
        <v>0</v>
      </c>
      <c r="BA60" s="90">
        <v>0</v>
      </c>
      <c r="BB60" s="90">
        <v>0</v>
      </c>
      <c r="BC60" s="90">
        <v>0</v>
      </c>
      <c r="BD60" s="90">
        <v>0</v>
      </c>
      <c r="BE60" s="90">
        <v>0</v>
      </c>
      <c r="BF60" s="90">
        <v>0</v>
      </c>
      <c r="BG60" s="90">
        <v>0</v>
      </c>
      <c r="BH60" s="90">
        <v>0</v>
      </c>
      <c r="BI60" s="90">
        <v>0</v>
      </c>
      <c r="BJ60" s="90">
        <v>0</v>
      </c>
      <c r="BK60" s="90">
        <v>0</v>
      </c>
      <c r="BL60" s="90">
        <v>0</v>
      </c>
      <c r="BM60" s="90">
        <v>0</v>
      </c>
      <c r="BN60" s="90">
        <v>0</v>
      </c>
      <c r="BO60" s="90">
        <v>0</v>
      </c>
      <c r="BP60" s="90">
        <v>0</v>
      </c>
      <c r="BQ60" s="90">
        <v>0</v>
      </c>
      <c r="BR60" s="90">
        <v>0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0</v>
      </c>
      <c r="BZ60" s="90">
        <v>0</v>
      </c>
      <c r="CA60" s="90">
        <v>0</v>
      </c>
      <c r="CB60" s="90">
        <v>0</v>
      </c>
      <c r="CC60" s="90">
        <v>0</v>
      </c>
      <c r="CD60" s="90" t="s">
        <v>997</v>
      </c>
    </row>
    <row r="61" spans="1:82" s="162" customFormat="1" ht="42.75">
      <c r="A61" s="166" t="s">
        <v>528</v>
      </c>
      <c r="B61" s="167" t="s">
        <v>959</v>
      </c>
      <c r="C61" s="168" t="s">
        <v>911</v>
      </c>
      <c r="D61" s="187" t="s">
        <v>997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90">
        <v>0</v>
      </c>
      <c r="Z61" s="90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90">
        <v>0</v>
      </c>
      <c r="AG61" s="90">
        <v>0</v>
      </c>
      <c r="AH61" s="90">
        <v>0</v>
      </c>
      <c r="AI61" s="90">
        <v>0</v>
      </c>
      <c r="AJ61" s="90">
        <v>0</v>
      </c>
      <c r="AK61" s="90">
        <v>0</v>
      </c>
      <c r="AL61" s="90">
        <v>0</v>
      </c>
      <c r="AM61" s="90">
        <v>0</v>
      </c>
      <c r="AN61" s="90">
        <v>0</v>
      </c>
      <c r="AO61" s="90">
        <v>0</v>
      </c>
      <c r="AP61" s="90">
        <v>0</v>
      </c>
      <c r="AQ61" s="90">
        <v>0</v>
      </c>
      <c r="AR61" s="90">
        <v>0</v>
      </c>
      <c r="AS61" s="90">
        <v>0</v>
      </c>
      <c r="AT61" s="90">
        <v>0</v>
      </c>
      <c r="AU61" s="90">
        <v>0</v>
      </c>
      <c r="AV61" s="90">
        <v>0</v>
      </c>
      <c r="AW61" s="90">
        <v>0</v>
      </c>
      <c r="AX61" s="90">
        <v>0</v>
      </c>
      <c r="AY61" s="90">
        <v>0</v>
      </c>
      <c r="AZ61" s="90">
        <v>0</v>
      </c>
      <c r="BA61" s="90">
        <v>0</v>
      </c>
      <c r="BB61" s="90">
        <v>0</v>
      </c>
      <c r="BC61" s="90">
        <v>0</v>
      </c>
      <c r="BD61" s="90">
        <v>0</v>
      </c>
      <c r="BE61" s="90">
        <v>0</v>
      </c>
      <c r="BF61" s="90">
        <v>0</v>
      </c>
      <c r="BG61" s="90">
        <v>0</v>
      </c>
      <c r="BH61" s="90">
        <v>0</v>
      </c>
      <c r="BI61" s="90">
        <v>0</v>
      </c>
      <c r="BJ61" s="90">
        <v>0</v>
      </c>
      <c r="BK61" s="90">
        <v>0</v>
      </c>
      <c r="BL61" s="90">
        <v>0</v>
      </c>
      <c r="BM61" s="90">
        <v>0</v>
      </c>
      <c r="BN61" s="90">
        <v>0</v>
      </c>
      <c r="BO61" s="90">
        <v>0</v>
      </c>
      <c r="BP61" s="90">
        <v>0</v>
      </c>
      <c r="BQ61" s="90">
        <v>0</v>
      </c>
      <c r="BR61" s="90">
        <v>0</v>
      </c>
      <c r="BS61" s="90">
        <v>0</v>
      </c>
      <c r="BT61" s="90">
        <v>0</v>
      </c>
      <c r="BU61" s="90">
        <v>0</v>
      </c>
      <c r="BV61" s="90">
        <v>0</v>
      </c>
      <c r="BW61" s="90">
        <v>0</v>
      </c>
      <c r="BX61" s="90">
        <v>0</v>
      </c>
      <c r="BY61" s="90">
        <v>0</v>
      </c>
      <c r="BZ61" s="90">
        <v>0</v>
      </c>
      <c r="CA61" s="90">
        <v>0</v>
      </c>
      <c r="CB61" s="90">
        <v>0</v>
      </c>
      <c r="CC61" s="90">
        <v>0</v>
      </c>
      <c r="CD61" s="90" t="s">
        <v>997</v>
      </c>
    </row>
    <row r="62" spans="1:82" s="162" customFormat="1" ht="57">
      <c r="A62" s="166" t="s">
        <v>529</v>
      </c>
      <c r="B62" s="167" t="s">
        <v>960</v>
      </c>
      <c r="C62" s="168" t="s">
        <v>911</v>
      </c>
      <c r="D62" s="187" t="s">
        <v>997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  <c r="U62" s="90">
        <v>0</v>
      </c>
      <c r="V62" s="90">
        <v>0</v>
      </c>
      <c r="W62" s="90">
        <v>0</v>
      </c>
      <c r="X62" s="90">
        <v>0</v>
      </c>
      <c r="Y62" s="90">
        <v>0</v>
      </c>
      <c r="Z62" s="90">
        <v>0</v>
      </c>
      <c r="AA62" s="90">
        <v>0</v>
      </c>
      <c r="AB62" s="90">
        <v>0</v>
      </c>
      <c r="AC62" s="90">
        <v>0</v>
      </c>
      <c r="AD62" s="90">
        <v>0</v>
      </c>
      <c r="AE62" s="90">
        <v>0</v>
      </c>
      <c r="AF62" s="90">
        <v>0</v>
      </c>
      <c r="AG62" s="90">
        <v>0</v>
      </c>
      <c r="AH62" s="90">
        <v>0</v>
      </c>
      <c r="AI62" s="90">
        <v>0</v>
      </c>
      <c r="AJ62" s="90">
        <v>0</v>
      </c>
      <c r="AK62" s="90">
        <v>0</v>
      </c>
      <c r="AL62" s="90">
        <v>0</v>
      </c>
      <c r="AM62" s="90">
        <v>0</v>
      </c>
      <c r="AN62" s="90">
        <v>0</v>
      </c>
      <c r="AO62" s="90">
        <v>0</v>
      </c>
      <c r="AP62" s="90">
        <v>0</v>
      </c>
      <c r="AQ62" s="90">
        <v>0</v>
      </c>
      <c r="AR62" s="90">
        <v>0</v>
      </c>
      <c r="AS62" s="90">
        <v>0</v>
      </c>
      <c r="AT62" s="90">
        <v>0</v>
      </c>
      <c r="AU62" s="90">
        <v>0</v>
      </c>
      <c r="AV62" s="90">
        <v>0</v>
      </c>
      <c r="AW62" s="90">
        <v>0</v>
      </c>
      <c r="AX62" s="90">
        <v>0</v>
      </c>
      <c r="AY62" s="90">
        <v>0</v>
      </c>
      <c r="AZ62" s="90">
        <v>0</v>
      </c>
      <c r="BA62" s="90">
        <v>0</v>
      </c>
      <c r="BB62" s="90">
        <v>0</v>
      </c>
      <c r="BC62" s="90">
        <v>0</v>
      </c>
      <c r="BD62" s="90">
        <v>0</v>
      </c>
      <c r="BE62" s="90">
        <v>0</v>
      </c>
      <c r="BF62" s="90">
        <v>0</v>
      </c>
      <c r="BG62" s="90">
        <v>0</v>
      </c>
      <c r="BH62" s="90">
        <v>0</v>
      </c>
      <c r="BI62" s="90">
        <v>0</v>
      </c>
      <c r="BJ62" s="90">
        <v>0</v>
      </c>
      <c r="BK62" s="90">
        <v>0</v>
      </c>
      <c r="BL62" s="90">
        <v>0</v>
      </c>
      <c r="BM62" s="90">
        <v>0</v>
      </c>
      <c r="BN62" s="90">
        <v>0</v>
      </c>
      <c r="BO62" s="90">
        <v>0</v>
      </c>
      <c r="BP62" s="90">
        <v>0</v>
      </c>
      <c r="BQ62" s="90">
        <v>0</v>
      </c>
      <c r="BR62" s="90">
        <v>0</v>
      </c>
      <c r="BS62" s="90">
        <v>0</v>
      </c>
      <c r="BT62" s="90">
        <v>0</v>
      </c>
      <c r="BU62" s="90">
        <v>0</v>
      </c>
      <c r="BV62" s="90">
        <v>0</v>
      </c>
      <c r="BW62" s="90">
        <v>0</v>
      </c>
      <c r="BX62" s="90">
        <v>0</v>
      </c>
      <c r="BY62" s="90">
        <v>0</v>
      </c>
      <c r="BZ62" s="90">
        <v>0</v>
      </c>
      <c r="CA62" s="90">
        <v>0</v>
      </c>
      <c r="CB62" s="90">
        <v>0</v>
      </c>
      <c r="CC62" s="90">
        <v>0</v>
      </c>
      <c r="CD62" s="90" t="s">
        <v>997</v>
      </c>
    </row>
    <row r="63" spans="1:82" s="162" customFormat="1" ht="57">
      <c r="A63" s="166" t="s">
        <v>530</v>
      </c>
      <c r="B63" s="167" t="s">
        <v>961</v>
      </c>
      <c r="C63" s="168" t="s">
        <v>911</v>
      </c>
      <c r="D63" s="187" t="s">
        <v>997</v>
      </c>
      <c r="E63" s="90">
        <v>0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  <c r="T63" s="90">
        <v>0</v>
      </c>
      <c r="U63" s="90">
        <v>0</v>
      </c>
      <c r="V63" s="90">
        <v>0</v>
      </c>
      <c r="W63" s="90">
        <v>0</v>
      </c>
      <c r="X63" s="90">
        <v>0</v>
      </c>
      <c r="Y63" s="90">
        <v>0</v>
      </c>
      <c r="Z63" s="90">
        <v>0</v>
      </c>
      <c r="AA63" s="90">
        <v>0</v>
      </c>
      <c r="AB63" s="90">
        <v>0</v>
      </c>
      <c r="AC63" s="90">
        <v>0</v>
      </c>
      <c r="AD63" s="90">
        <v>0</v>
      </c>
      <c r="AE63" s="90">
        <v>0</v>
      </c>
      <c r="AF63" s="90">
        <v>0</v>
      </c>
      <c r="AG63" s="90">
        <v>0</v>
      </c>
      <c r="AH63" s="90">
        <v>0</v>
      </c>
      <c r="AI63" s="90">
        <v>0</v>
      </c>
      <c r="AJ63" s="90">
        <v>0</v>
      </c>
      <c r="AK63" s="90">
        <v>0</v>
      </c>
      <c r="AL63" s="90">
        <v>0</v>
      </c>
      <c r="AM63" s="90">
        <v>0</v>
      </c>
      <c r="AN63" s="90">
        <v>0</v>
      </c>
      <c r="AO63" s="90">
        <v>0</v>
      </c>
      <c r="AP63" s="90">
        <v>0</v>
      </c>
      <c r="AQ63" s="90">
        <v>0</v>
      </c>
      <c r="AR63" s="90">
        <v>0</v>
      </c>
      <c r="AS63" s="90">
        <v>0</v>
      </c>
      <c r="AT63" s="90">
        <v>0</v>
      </c>
      <c r="AU63" s="90">
        <v>0</v>
      </c>
      <c r="AV63" s="90">
        <v>0</v>
      </c>
      <c r="AW63" s="90">
        <v>0</v>
      </c>
      <c r="AX63" s="90">
        <v>0</v>
      </c>
      <c r="AY63" s="90">
        <v>0</v>
      </c>
      <c r="AZ63" s="90">
        <v>0</v>
      </c>
      <c r="BA63" s="90">
        <v>0</v>
      </c>
      <c r="BB63" s="90">
        <v>0</v>
      </c>
      <c r="BC63" s="90">
        <v>0</v>
      </c>
      <c r="BD63" s="90">
        <v>0</v>
      </c>
      <c r="BE63" s="90">
        <v>0</v>
      </c>
      <c r="BF63" s="90">
        <v>0</v>
      </c>
      <c r="BG63" s="90">
        <v>0</v>
      </c>
      <c r="BH63" s="90">
        <v>0</v>
      </c>
      <c r="BI63" s="90">
        <v>0</v>
      </c>
      <c r="BJ63" s="90">
        <v>0</v>
      </c>
      <c r="BK63" s="90">
        <v>0</v>
      </c>
      <c r="BL63" s="90">
        <v>0</v>
      </c>
      <c r="BM63" s="90">
        <v>0</v>
      </c>
      <c r="BN63" s="90">
        <v>0</v>
      </c>
      <c r="BO63" s="90">
        <v>0</v>
      </c>
      <c r="BP63" s="90">
        <v>0</v>
      </c>
      <c r="BQ63" s="90">
        <v>0</v>
      </c>
      <c r="BR63" s="90">
        <v>0</v>
      </c>
      <c r="BS63" s="90">
        <v>0</v>
      </c>
      <c r="BT63" s="90">
        <v>0</v>
      </c>
      <c r="BU63" s="90">
        <v>0</v>
      </c>
      <c r="BV63" s="90">
        <v>0</v>
      </c>
      <c r="BW63" s="90">
        <v>0</v>
      </c>
      <c r="BX63" s="90">
        <v>0</v>
      </c>
      <c r="BY63" s="90">
        <v>0</v>
      </c>
      <c r="BZ63" s="90">
        <v>0</v>
      </c>
      <c r="CA63" s="90">
        <v>0</v>
      </c>
      <c r="CB63" s="90">
        <v>0</v>
      </c>
      <c r="CC63" s="90">
        <v>0</v>
      </c>
      <c r="CD63" s="90" t="s">
        <v>997</v>
      </c>
    </row>
    <row r="64" spans="1:82" s="162" customFormat="1" ht="42.75">
      <c r="A64" s="166" t="s">
        <v>531</v>
      </c>
      <c r="B64" s="167" t="s">
        <v>962</v>
      </c>
      <c r="C64" s="168" t="s">
        <v>911</v>
      </c>
      <c r="D64" s="187" t="s">
        <v>997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  <c r="T64" s="90">
        <v>0</v>
      </c>
      <c r="U64" s="90">
        <v>0</v>
      </c>
      <c r="V64" s="90">
        <v>0</v>
      </c>
      <c r="W64" s="90">
        <v>0</v>
      </c>
      <c r="X64" s="90">
        <v>0</v>
      </c>
      <c r="Y64" s="90">
        <v>0</v>
      </c>
      <c r="Z64" s="90">
        <v>0</v>
      </c>
      <c r="AA64" s="90">
        <v>0</v>
      </c>
      <c r="AB64" s="90">
        <v>0</v>
      </c>
      <c r="AC64" s="90">
        <v>0</v>
      </c>
      <c r="AD64" s="90">
        <v>0</v>
      </c>
      <c r="AE64" s="90">
        <v>0</v>
      </c>
      <c r="AF64" s="90">
        <v>0</v>
      </c>
      <c r="AG64" s="90">
        <v>0</v>
      </c>
      <c r="AH64" s="90">
        <v>0</v>
      </c>
      <c r="AI64" s="90">
        <v>0</v>
      </c>
      <c r="AJ64" s="90">
        <v>0</v>
      </c>
      <c r="AK64" s="90">
        <v>0</v>
      </c>
      <c r="AL64" s="90">
        <v>0</v>
      </c>
      <c r="AM64" s="90">
        <v>0</v>
      </c>
      <c r="AN64" s="90">
        <v>0</v>
      </c>
      <c r="AO64" s="90">
        <v>0</v>
      </c>
      <c r="AP64" s="90">
        <v>0</v>
      </c>
      <c r="AQ64" s="90">
        <v>0</v>
      </c>
      <c r="AR64" s="90">
        <v>0</v>
      </c>
      <c r="AS64" s="90">
        <v>0</v>
      </c>
      <c r="AT64" s="90">
        <v>0</v>
      </c>
      <c r="AU64" s="90">
        <v>0</v>
      </c>
      <c r="AV64" s="90">
        <v>0</v>
      </c>
      <c r="AW64" s="90">
        <v>0</v>
      </c>
      <c r="AX64" s="90">
        <v>0</v>
      </c>
      <c r="AY64" s="90">
        <v>0</v>
      </c>
      <c r="AZ64" s="90">
        <v>0</v>
      </c>
      <c r="BA64" s="90">
        <v>0</v>
      </c>
      <c r="BB64" s="90">
        <v>0</v>
      </c>
      <c r="BC64" s="90">
        <v>0</v>
      </c>
      <c r="BD64" s="90">
        <v>0</v>
      </c>
      <c r="BE64" s="90">
        <v>0</v>
      </c>
      <c r="BF64" s="90">
        <v>0</v>
      </c>
      <c r="BG64" s="90">
        <v>0</v>
      </c>
      <c r="BH64" s="90">
        <v>0</v>
      </c>
      <c r="BI64" s="90">
        <v>0</v>
      </c>
      <c r="BJ64" s="90">
        <v>0</v>
      </c>
      <c r="BK64" s="90">
        <v>0</v>
      </c>
      <c r="BL64" s="90">
        <v>0</v>
      </c>
      <c r="BM64" s="90">
        <v>0</v>
      </c>
      <c r="BN64" s="90">
        <v>0</v>
      </c>
      <c r="BO64" s="90">
        <v>0</v>
      </c>
      <c r="BP64" s="90">
        <v>0</v>
      </c>
      <c r="BQ64" s="90">
        <v>0</v>
      </c>
      <c r="BR64" s="90">
        <v>0</v>
      </c>
      <c r="BS64" s="90">
        <v>0</v>
      </c>
      <c r="BT64" s="90">
        <v>0</v>
      </c>
      <c r="BU64" s="90">
        <v>0</v>
      </c>
      <c r="BV64" s="90">
        <v>0</v>
      </c>
      <c r="BW64" s="90">
        <v>0</v>
      </c>
      <c r="BX64" s="90">
        <v>0</v>
      </c>
      <c r="BY64" s="90">
        <v>0</v>
      </c>
      <c r="BZ64" s="90">
        <v>0</v>
      </c>
      <c r="CA64" s="90">
        <v>0</v>
      </c>
      <c r="CB64" s="90">
        <v>0</v>
      </c>
      <c r="CC64" s="90">
        <v>0</v>
      </c>
      <c r="CD64" s="90" t="s">
        <v>997</v>
      </c>
    </row>
    <row r="65" spans="1:82" s="162" customFormat="1" ht="57">
      <c r="A65" s="166" t="s">
        <v>963</v>
      </c>
      <c r="B65" s="167" t="s">
        <v>964</v>
      </c>
      <c r="C65" s="168" t="s">
        <v>911</v>
      </c>
      <c r="D65" s="187" t="s">
        <v>997</v>
      </c>
      <c r="E65" s="90">
        <v>0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90">
        <v>0</v>
      </c>
      <c r="Z65" s="90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90">
        <v>0</v>
      </c>
      <c r="AG65" s="90">
        <v>0</v>
      </c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</v>
      </c>
      <c r="AQ65" s="90">
        <v>0</v>
      </c>
      <c r="AR65" s="90">
        <v>0</v>
      </c>
      <c r="AS65" s="90">
        <v>0</v>
      </c>
      <c r="AT65" s="90">
        <v>0</v>
      </c>
      <c r="AU65" s="90">
        <v>0</v>
      </c>
      <c r="AV65" s="90">
        <v>0</v>
      </c>
      <c r="AW65" s="90">
        <v>0</v>
      </c>
      <c r="AX65" s="90">
        <v>0</v>
      </c>
      <c r="AY65" s="90">
        <v>0</v>
      </c>
      <c r="AZ65" s="90">
        <v>0</v>
      </c>
      <c r="BA65" s="90">
        <v>0</v>
      </c>
      <c r="BB65" s="90">
        <v>0</v>
      </c>
      <c r="BC65" s="90">
        <v>0</v>
      </c>
      <c r="BD65" s="90">
        <v>0</v>
      </c>
      <c r="BE65" s="90">
        <v>0</v>
      </c>
      <c r="BF65" s="90">
        <v>0</v>
      </c>
      <c r="BG65" s="90">
        <v>0</v>
      </c>
      <c r="BH65" s="90">
        <v>0</v>
      </c>
      <c r="BI65" s="90">
        <v>0</v>
      </c>
      <c r="BJ65" s="90">
        <v>0</v>
      </c>
      <c r="BK65" s="90">
        <v>0</v>
      </c>
      <c r="BL65" s="90">
        <v>0</v>
      </c>
      <c r="BM65" s="90">
        <v>0</v>
      </c>
      <c r="BN65" s="90">
        <v>0</v>
      </c>
      <c r="BO65" s="90">
        <v>0</v>
      </c>
      <c r="BP65" s="90">
        <v>0</v>
      </c>
      <c r="BQ65" s="90">
        <v>0</v>
      </c>
      <c r="BR65" s="90">
        <v>0</v>
      </c>
      <c r="BS65" s="90">
        <v>0</v>
      </c>
      <c r="BT65" s="90">
        <v>0</v>
      </c>
      <c r="BU65" s="90">
        <v>0</v>
      </c>
      <c r="BV65" s="90">
        <v>0</v>
      </c>
      <c r="BW65" s="90">
        <v>0</v>
      </c>
      <c r="BX65" s="90">
        <v>0</v>
      </c>
      <c r="BY65" s="90">
        <v>0</v>
      </c>
      <c r="BZ65" s="90">
        <v>0</v>
      </c>
      <c r="CA65" s="90">
        <v>0</v>
      </c>
      <c r="CB65" s="90">
        <v>0</v>
      </c>
      <c r="CC65" s="90">
        <v>0</v>
      </c>
      <c r="CD65" s="90" t="s">
        <v>997</v>
      </c>
    </row>
    <row r="66" spans="1:82" s="162" customFormat="1" ht="57">
      <c r="A66" s="166" t="s">
        <v>965</v>
      </c>
      <c r="B66" s="167" t="s">
        <v>966</v>
      </c>
      <c r="C66" s="168" t="s">
        <v>911</v>
      </c>
      <c r="D66" s="187" t="s">
        <v>997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0</v>
      </c>
      <c r="R66" s="90">
        <v>0</v>
      </c>
      <c r="S66" s="90">
        <v>0</v>
      </c>
      <c r="T66" s="90">
        <v>0</v>
      </c>
      <c r="U66" s="90">
        <v>0</v>
      </c>
      <c r="V66" s="90">
        <v>0</v>
      </c>
      <c r="W66" s="90">
        <v>0</v>
      </c>
      <c r="X66" s="90">
        <v>0</v>
      </c>
      <c r="Y66" s="90">
        <v>0</v>
      </c>
      <c r="Z66" s="90">
        <v>0</v>
      </c>
      <c r="AA66" s="90">
        <v>0</v>
      </c>
      <c r="AB66" s="90">
        <v>0</v>
      </c>
      <c r="AC66" s="90">
        <v>0</v>
      </c>
      <c r="AD66" s="90">
        <v>0</v>
      </c>
      <c r="AE66" s="90">
        <v>0</v>
      </c>
      <c r="AF66" s="90">
        <v>0</v>
      </c>
      <c r="AG66" s="90">
        <v>0</v>
      </c>
      <c r="AH66" s="90">
        <v>0</v>
      </c>
      <c r="AI66" s="90">
        <v>0</v>
      </c>
      <c r="AJ66" s="90">
        <v>0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</v>
      </c>
      <c r="AQ66" s="90">
        <v>0</v>
      </c>
      <c r="AR66" s="90">
        <v>0</v>
      </c>
      <c r="AS66" s="90">
        <v>0</v>
      </c>
      <c r="AT66" s="90">
        <v>0</v>
      </c>
      <c r="AU66" s="90">
        <v>0</v>
      </c>
      <c r="AV66" s="90">
        <v>0</v>
      </c>
      <c r="AW66" s="90">
        <v>0</v>
      </c>
      <c r="AX66" s="90">
        <v>0</v>
      </c>
      <c r="AY66" s="90">
        <v>0</v>
      </c>
      <c r="AZ66" s="90">
        <v>0</v>
      </c>
      <c r="BA66" s="90">
        <v>0</v>
      </c>
      <c r="BB66" s="90">
        <v>0</v>
      </c>
      <c r="BC66" s="90">
        <v>0</v>
      </c>
      <c r="BD66" s="90">
        <v>0</v>
      </c>
      <c r="BE66" s="90">
        <v>0</v>
      </c>
      <c r="BF66" s="90">
        <v>0</v>
      </c>
      <c r="BG66" s="90">
        <v>0</v>
      </c>
      <c r="BH66" s="90">
        <v>0</v>
      </c>
      <c r="BI66" s="90">
        <v>0</v>
      </c>
      <c r="BJ66" s="90">
        <v>0</v>
      </c>
      <c r="BK66" s="90">
        <v>0</v>
      </c>
      <c r="BL66" s="90">
        <v>0</v>
      </c>
      <c r="BM66" s="90">
        <v>0</v>
      </c>
      <c r="BN66" s="90">
        <v>0</v>
      </c>
      <c r="BO66" s="90">
        <v>0</v>
      </c>
      <c r="BP66" s="90">
        <v>0</v>
      </c>
      <c r="BQ66" s="90">
        <v>0</v>
      </c>
      <c r="BR66" s="90">
        <v>0</v>
      </c>
      <c r="BS66" s="90">
        <v>0</v>
      </c>
      <c r="BT66" s="90">
        <v>0</v>
      </c>
      <c r="BU66" s="90">
        <v>0</v>
      </c>
      <c r="BV66" s="90">
        <v>0</v>
      </c>
      <c r="BW66" s="90">
        <v>0</v>
      </c>
      <c r="BX66" s="90">
        <v>0</v>
      </c>
      <c r="BY66" s="90">
        <v>0</v>
      </c>
      <c r="BZ66" s="90">
        <v>0</v>
      </c>
      <c r="CA66" s="90">
        <v>0</v>
      </c>
      <c r="CB66" s="90">
        <v>0</v>
      </c>
      <c r="CC66" s="90">
        <v>0</v>
      </c>
      <c r="CD66" s="90" t="s">
        <v>997</v>
      </c>
    </row>
    <row r="67" spans="1:82" s="162" customFormat="1" ht="28.5">
      <c r="A67" s="166" t="s">
        <v>967</v>
      </c>
      <c r="B67" s="167" t="s">
        <v>968</v>
      </c>
      <c r="C67" s="168" t="s">
        <v>911</v>
      </c>
      <c r="D67" s="187" t="s">
        <v>997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0">
        <v>0</v>
      </c>
      <c r="P67" s="90">
        <v>0</v>
      </c>
      <c r="Q67" s="90">
        <v>0</v>
      </c>
      <c r="R67" s="90">
        <v>0</v>
      </c>
      <c r="S67" s="90">
        <v>0</v>
      </c>
      <c r="T67" s="90">
        <v>0</v>
      </c>
      <c r="U67" s="90">
        <v>0</v>
      </c>
      <c r="V67" s="90">
        <v>0</v>
      </c>
      <c r="W67" s="90">
        <v>0</v>
      </c>
      <c r="X67" s="90">
        <v>0</v>
      </c>
      <c r="Y67" s="90">
        <v>0</v>
      </c>
      <c r="Z67" s="90">
        <v>0</v>
      </c>
      <c r="AA67" s="90">
        <v>0</v>
      </c>
      <c r="AB67" s="90">
        <v>0</v>
      </c>
      <c r="AC67" s="90">
        <v>0</v>
      </c>
      <c r="AD67" s="90">
        <v>0</v>
      </c>
      <c r="AE67" s="90">
        <v>0</v>
      </c>
      <c r="AF67" s="90">
        <v>0</v>
      </c>
      <c r="AG67" s="90">
        <v>0</v>
      </c>
      <c r="AH67" s="90">
        <v>0</v>
      </c>
      <c r="AI67" s="90">
        <v>0</v>
      </c>
      <c r="AJ67" s="90">
        <v>0</v>
      </c>
      <c r="AK67" s="90">
        <v>0</v>
      </c>
      <c r="AL67" s="90">
        <v>0</v>
      </c>
      <c r="AM67" s="90">
        <v>0</v>
      </c>
      <c r="AN67" s="90">
        <v>0</v>
      </c>
      <c r="AO67" s="90">
        <v>0</v>
      </c>
      <c r="AP67" s="90">
        <v>0</v>
      </c>
      <c r="AQ67" s="90">
        <v>0</v>
      </c>
      <c r="AR67" s="90">
        <v>0</v>
      </c>
      <c r="AS67" s="90">
        <v>0</v>
      </c>
      <c r="AT67" s="90">
        <v>0</v>
      </c>
      <c r="AU67" s="90">
        <v>0</v>
      </c>
      <c r="AV67" s="90">
        <v>0</v>
      </c>
      <c r="AW67" s="90">
        <v>0</v>
      </c>
      <c r="AX67" s="90">
        <v>0</v>
      </c>
      <c r="AY67" s="90">
        <v>0</v>
      </c>
      <c r="AZ67" s="90">
        <v>0</v>
      </c>
      <c r="BA67" s="90">
        <v>0</v>
      </c>
      <c r="BB67" s="90">
        <v>0</v>
      </c>
      <c r="BC67" s="90">
        <v>0</v>
      </c>
      <c r="BD67" s="90">
        <v>0</v>
      </c>
      <c r="BE67" s="90">
        <v>0</v>
      </c>
      <c r="BF67" s="90">
        <v>0</v>
      </c>
      <c r="BG67" s="90">
        <v>0</v>
      </c>
      <c r="BH67" s="90">
        <v>0</v>
      </c>
      <c r="BI67" s="90">
        <v>0</v>
      </c>
      <c r="BJ67" s="90">
        <v>0</v>
      </c>
      <c r="BK67" s="90">
        <v>0</v>
      </c>
      <c r="BL67" s="90">
        <v>0</v>
      </c>
      <c r="BM67" s="90">
        <v>0</v>
      </c>
      <c r="BN67" s="90">
        <v>0</v>
      </c>
      <c r="BO67" s="90">
        <v>0</v>
      </c>
      <c r="BP67" s="90">
        <v>0</v>
      </c>
      <c r="BQ67" s="90">
        <v>0</v>
      </c>
      <c r="BR67" s="90">
        <v>0</v>
      </c>
      <c r="BS67" s="90">
        <v>0</v>
      </c>
      <c r="BT67" s="90">
        <v>0</v>
      </c>
      <c r="BU67" s="90">
        <v>0</v>
      </c>
      <c r="BV67" s="90">
        <v>0</v>
      </c>
      <c r="BW67" s="90">
        <v>0</v>
      </c>
      <c r="BX67" s="90">
        <v>0</v>
      </c>
      <c r="BY67" s="90">
        <v>0</v>
      </c>
      <c r="BZ67" s="90">
        <v>0</v>
      </c>
      <c r="CA67" s="90">
        <v>0</v>
      </c>
      <c r="CB67" s="90">
        <v>0</v>
      </c>
      <c r="CC67" s="90">
        <v>0</v>
      </c>
      <c r="CD67" s="90" t="s">
        <v>997</v>
      </c>
    </row>
    <row r="68" spans="1:82" s="162" customFormat="1" ht="42.75">
      <c r="A68" s="166" t="s">
        <v>969</v>
      </c>
      <c r="B68" s="167" t="s">
        <v>970</v>
      </c>
      <c r="C68" s="168" t="s">
        <v>911</v>
      </c>
      <c r="D68" s="187" t="s">
        <v>997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  <c r="Q68" s="90">
        <v>0</v>
      </c>
      <c r="R68" s="90">
        <v>0</v>
      </c>
      <c r="S68" s="90">
        <v>0</v>
      </c>
      <c r="T68" s="90">
        <v>0</v>
      </c>
      <c r="U68" s="90">
        <v>0</v>
      </c>
      <c r="V68" s="90">
        <v>0</v>
      </c>
      <c r="W68" s="90">
        <v>0</v>
      </c>
      <c r="X68" s="90">
        <v>0</v>
      </c>
      <c r="Y68" s="90">
        <v>0</v>
      </c>
      <c r="Z68" s="90">
        <v>0</v>
      </c>
      <c r="AA68" s="90">
        <v>0</v>
      </c>
      <c r="AB68" s="90">
        <v>0</v>
      </c>
      <c r="AC68" s="90">
        <v>0</v>
      </c>
      <c r="AD68" s="90">
        <v>0</v>
      </c>
      <c r="AE68" s="90">
        <v>0</v>
      </c>
      <c r="AF68" s="90">
        <v>0</v>
      </c>
      <c r="AG68" s="90">
        <v>0</v>
      </c>
      <c r="AH68" s="90">
        <v>0</v>
      </c>
      <c r="AI68" s="90">
        <v>0</v>
      </c>
      <c r="AJ68" s="90">
        <v>0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</v>
      </c>
      <c r="AU68" s="90">
        <v>0</v>
      </c>
      <c r="AV68" s="90">
        <v>0</v>
      </c>
      <c r="AW68" s="90">
        <v>0</v>
      </c>
      <c r="AX68" s="90">
        <v>0</v>
      </c>
      <c r="AY68" s="90">
        <v>0</v>
      </c>
      <c r="AZ68" s="90">
        <v>0</v>
      </c>
      <c r="BA68" s="90">
        <v>0</v>
      </c>
      <c r="BB68" s="90">
        <v>0</v>
      </c>
      <c r="BC68" s="90">
        <v>0</v>
      </c>
      <c r="BD68" s="90">
        <v>0</v>
      </c>
      <c r="BE68" s="90">
        <v>0</v>
      </c>
      <c r="BF68" s="90">
        <v>0</v>
      </c>
      <c r="BG68" s="90">
        <v>0</v>
      </c>
      <c r="BH68" s="90">
        <v>0</v>
      </c>
      <c r="BI68" s="90">
        <v>0</v>
      </c>
      <c r="BJ68" s="90">
        <v>0</v>
      </c>
      <c r="BK68" s="90">
        <v>0</v>
      </c>
      <c r="BL68" s="90">
        <v>0</v>
      </c>
      <c r="BM68" s="90">
        <v>0</v>
      </c>
      <c r="BN68" s="90">
        <v>0</v>
      </c>
      <c r="BO68" s="90">
        <v>0</v>
      </c>
      <c r="BP68" s="90">
        <v>0</v>
      </c>
      <c r="BQ68" s="90">
        <v>0</v>
      </c>
      <c r="BR68" s="90">
        <v>0</v>
      </c>
      <c r="BS68" s="90">
        <v>0</v>
      </c>
      <c r="BT68" s="90">
        <v>0</v>
      </c>
      <c r="BU68" s="90">
        <v>0</v>
      </c>
      <c r="BV68" s="90">
        <v>0</v>
      </c>
      <c r="BW68" s="90">
        <v>0</v>
      </c>
      <c r="BX68" s="90">
        <v>0</v>
      </c>
      <c r="BY68" s="90">
        <v>0</v>
      </c>
      <c r="BZ68" s="90">
        <v>0</v>
      </c>
      <c r="CA68" s="90">
        <v>0</v>
      </c>
      <c r="CB68" s="90">
        <v>0</v>
      </c>
      <c r="CC68" s="90">
        <v>0</v>
      </c>
      <c r="CD68" s="90" t="s">
        <v>997</v>
      </c>
    </row>
    <row r="69" spans="1:82" s="162" customFormat="1" ht="57">
      <c r="A69" s="166" t="s">
        <v>94</v>
      </c>
      <c r="B69" s="167" t="s">
        <v>971</v>
      </c>
      <c r="C69" s="168" t="s">
        <v>911</v>
      </c>
      <c r="D69" s="187" t="s">
        <v>997</v>
      </c>
      <c r="E69" s="90">
        <v>0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  <c r="V69" s="90">
        <v>0</v>
      </c>
      <c r="W69" s="90">
        <v>0</v>
      </c>
      <c r="X69" s="90">
        <v>0</v>
      </c>
      <c r="Y69" s="90">
        <v>0</v>
      </c>
      <c r="Z69" s="90">
        <v>0</v>
      </c>
      <c r="AA69" s="90">
        <v>0</v>
      </c>
      <c r="AB69" s="90">
        <v>0</v>
      </c>
      <c r="AC69" s="90">
        <v>0</v>
      </c>
      <c r="AD69" s="90">
        <v>0</v>
      </c>
      <c r="AE69" s="90">
        <v>0</v>
      </c>
      <c r="AF69" s="90">
        <v>0</v>
      </c>
      <c r="AG69" s="90">
        <v>0</v>
      </c>
      <c r="AH69" s="90">
        <v>0</v>
      </c>
      <c r="AI69" s="90">
        <v>0</v>
      </c>
      <c r="AJ69" s="90">
        <v>0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0</v>
      </c>
      <c r="AQ69" s="90">
        <v>0</v>
      </c>
      <c r="AR69" s="90">
        <v>0</v>
      </c>
      <c r="AS69" s="90">
        <v>0</v>
      </c>
      <c r="AT69" s="90">
        <v>0</v>
      </c>
      <c r="AU69" s="90">
        <v>0</v>
      </c>
      <c r="AV69" s="90">
        <v>0</v>
      </c>
      <c r="AW69" s="90">
        <v>0</v>
      </c>
      <c r="AX69" s="90">
        <v>0</v>
      </c>
      <c r="AY69" s="90">
        <v>0</v>
      </c>
      <c r="AZ69" s="90">
        <v>0</v>
      </c>
      <c r="BA69" s="90">
        <v>0</v>
      </c>
      <c r="BB69" s="90">
        <v>0</v>
      </c>
      <c r="BC69" s="90">
        <v>0</v>
      </c>
      <c r="BD69" s="90">
        <v>0</v>
      </c>
      <c r="BE69" s="90">
        <v>0</v>
      </c>
      <c r="BF69" s="90">
        <v>0</v>
      </c>
      <c r="BG69" s="90">
        <v>0</v>
      </c>
      <c r="BH69" s="90">
        <v>0</v>
      </c>
      <c r="BI69" s="90">
        <v>0</v>
      </c>
      <c r="BJ69" s="90">
        <v>0</v>
      </c>
      <c r="BK69" s="90">
        <v>0</v>
      </c>
      <c r="BL69" s="90">
        <v>0</v>
      </c>
      <c r="BM69" s="90">
        <v>0</v>
      </c>
      <c r="BN69" s="90">
        <v>0</v>
      </c>
      <c r="BO69" s="90">
        <v>0</v>
      </c>
      <c r="BP69" s="90">
        <v>0</v>
      </c>
      <c r="BQ69" s="90">
        <v>0</v>
      </c>
      <c r="BR69" s="90">
        <v>0</v>
      </c>
      <c r="BS69" s="90">
        <v>0</v>
      </c>
      <c r="BT69" s="90">
        <v>0</v>
      </c>
      <c r="BU69" s="90">
        <v>0</v>
      </c>
      <c r="BV69" s="90">
        <v>0</v>
      </c>
      <c r="BW69" s="90">
        <v>0</v>
      </c>
      <c r="BX69" s="90">
        <v>0</v>
      </c>
      <c r="BY69" s="90">
        <v>0</v>
      </c>
      <c r="BZ69" s="90">
        <v>0</v>
      </c>
      <c r="CA69" s="90">
        <v>0</v>
      </c>
      <c r="CB69" s="90">
        <v>0</v>
      </c>
      <c r="CC69" s="90">
        <v>0</v>
      </c>
      <c r="CD69" s="90" t="s">
        <v>997</v>
      </c>
    </row>
    <row r="70" spans="1:82" s="162" customFormat="1" ht="57">
      <c r="A70" s="166" t="s">
        <v>972</v>
      </c>
      <c r="B70" s="167" t="s">
        <v>973</v>
      </c>
      <c r="C70" s="168" t="s">
        <v>911</v>
      </c>
      <c r="D70" s="187" t="s">
        <v>997</v>
      </c>
      <c r="E70" s="90">
        <v>0</v>
      </c>
      <c r="F70" s="90">
        <v>0</v>
      </c>
      <c r="G70" s="90">
        <v>0</v>
      </c>
      <c r="H70" s="90">
        <v>0</v>
      </c>
      <c r="I70" s="90">
        <v>0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  <c r="R70" s="90">
        <v>0</v>
      </c>
      <c r="S70" s="90">
        <v>0</v>
      </c>
      <c r="T70" s="90">
        <v>0</v>
      </c>
      <c r="U70" s="90">
        <v>0</v>
      </c>
      <c r="V70" s="90">
        <v>0</v>
      </c>
      <c r="W70" s="90">
        <v>0</v>
      </c>
      <c r="X70" s="90">
        <v>0</v>
      </c>
      <c r="Y70" s="90">
        <v>0</v>
      </c>
      <c r="Z70" s="90">
        <v>0</v>
      </c>
      <c r="AA70" s="90">
        <v>0</v>
      </c>
      <c r="AB70" s="90">
        <v>0</v>
      </c>
      <c r="AC70" s="90">
        <v>0</v>
      </c>
      <c r="AD70" s="90">
        <v>0</v>
      </c>
      <c r="AE70" s="90">
        <v>0</v>
      </c>
      <c r="AF70" s="90">
        <v>0</v>
      </c>
      <c r="AG70" s="90">
        <v>0</v>
      </c>
      <c r="AH70" s="90">
        <v>0</v>
      </c>
      <c r="AI70" s="90">
        <v>0</v>
      </c>
      <c r="AJ70" s="90">
        <v>0</v>
      </c>
      <c r="AK70" s="90">
        <v>0</v>
      </c>
      <c r="AL70" s="90">
        <v>0</v>
      </c>
      <c r="AM70" s="90">
        <v>0</v>
      </c>
      <c r="AN70" s="90">
        <v>0</v>
      </c>
      <c r="AO70" s="90">
        <v>0</v>
      </c>
      <c r="AP70" s="90">
        <v>0</v>
      </c>
      <c r="AQ70" s="90">
        <v>0</v>
      </c>
      <c r="AR70" s="90">
        <v>0</v>
      </c>
      <c r="AS70" s="90">
        <v>0</v>
      </c>
      <c r="AT70" s="90">
        <v>0</v>
      </c>
      <c r="AU70" s="90">
        <v>0</v>
      </c>
      <c r="AV70" s="90">
        <v>0</v>
      </c>
      <c r="AW70" s="90">
        <v>0</v>
      </c>
      <c r="AX70" s="90">
        <v>0</v>
      </c>
      <c r="AY70" s="90">
        <v>0</v>
      </c>
      <c r="AZ70" s="90">
        <v>0</v>
      </c>
      <c r="BA70" s="90">
        <v>0</v>
      </c>
      <c r="BB70" s="90">
        <v>0</v>
      </c>
      <c r="BC70" s="90">
        <v>0</v>
      </c>
      <c r="BD70" s="90">
        <v>0</v>
      </c>
      <c r="BE70" s="90">
        <v>0</v>
      </c>
      <c r="BF70" s="90">
        <v>0</v>
      </c>
      <c r="BG70" s="90">
        <v>0</v>
      </c>
      <c r="BH70" s="90">
        <v>0</v>
      </c>
      <c r="BI70" s="90">
        <v>0</v>
      </c>
      <c r="BJ70" s="90">
        <v>0</v>
      </c>
      <c r="BK70" s="90">
        <v>0</v>
      </c>
      <c r="BL70" s="90">
        <v>0</v>
      </c>
      <c r="BM70" s="90">
        <v>0</v>
      </c>
      <c r="BN70" s="90">
        <v>0</v>
      </c>
      <c r="BO70" s="90">
        <v>0</v>
      </c>
      <c r="BP70" s="90">
        <v>0</v>
      </c>
      <c r="BQ70" s="90">
        <v>0</v>
      </c>
      <c r="BR70" s="90">
        <v>0</v>
      </c>
      <c r="BS70" s="90">
        <v>0</v>
      </c>
      <c r="BT70" s="90">
        <v>0</v>
      </c>
      <c r="BU70" s="90">
        <v>0</v>
      </c>
      <c r="BV70" s="90">
        <v>0</v>
      </c>
      <c r="BW70" s="90">
        <v>0</v>
      </c>
      <c r="BX70" s="90">
        <v>0</v>
      </c>
      <c r="BY70" s="90">
        <v>0</v>
      </c>
      <c r="BZ70" s="90">
        <v>0</v>
      </c>
      <c r="CA70" s="90">
        <v>0</v>
      </c>
      <c r="CB70" s="90">
        <v>0</v>
      </c>
      <c r="CC70" s="90">
        <v>0</v>
      </c>
      <c r="CD70" s="90" t="s">
        <v>997</v>
      </c>
    </row>
    <row r="71" spans="1:82" s="162" customFormat="1" ht="57">
      <c r="A71" s="166" t="s">
        <v>974</v>
      </c>
      <c r="B71" s="167" t="s">
        <v>975</v>
      </c>
      <c r="C71" s="168" t="s">
        <v>911</v>
      </c>
      <c r="D71" s="187" t="s">
        <v>997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0">
        <v>0</v>
      </c>
      <c r="W71" s="90">
        <v>0</v>
      </c>
      <c r="X71" s="90">
        <v>0</v>
      </c>
      <c r="Y71" s="90">
        <v>0</v>
      </c>
      <c r="Z71" s="90">
        <v>0</v>
      </c>
      <c r="AA71" s="90">
        <v>0</v>
      </c>
      <c r="AB71" s="90">
        <v>0</v>
      </c>
      <c r="AC71" s="90">
        <v>0</v>
      </c>
      <c r="AD71" s="90">
        <v>0</v>
      </c>
      <c r="AE71" s="90">
        <v>0</v>
      </c>
      <c r="AF71" s="90">
        <v>0</v>
      </c>
      <c r="AG71" s="90">
        <v>0</v>
      </c>
      <c r="AH71" s="90">
        <v>0</v>
      </c>
      <c r="AI71" s="90">
        <v>0</v>
      </c>
      <c r="AJ71" s="90">
        <v>0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</v>
      </c>
      <c r="AQ71" s="90">
        <v>0</v>
      </c>
      <c r="AR71" s="90">
        <v>0</v>
      </c>
      <c r="AS71" s="90">
        <v>0</v>
      </c>
      <c r="AT71" s="90">
        <v>0</v>
      </c>
      <c r="AU71" s="90">
        <v>0</v>
      </c>
      <c r="AV71" s="90">
        <v>0</v>
      </c>
      <c r="AW71" s="90">
        <v>0</v>
      </c>
      <c r="AX71" s="90">
        <v>0</v>
      </c>
      <c r="AY71" s="90">
        <v>0</v>
      </c>
      <c r="AZ71" s="90">
        <v>0</v>
      </c>
      <c r="BA71" s="90">
        <v>0</v>
      </c>
      <c r="BB71" s="90">
        <v>0</v>
      </c>
      <c r="BC71" s="90">
        <v>0</v>
      </c>
      <c r="BD71" s="90">
        <v>0</v>
      </c>
      <c r="BE71" s="90">
        <v>0</v>
      </c>
      <c r="BF71" s="90">
        <v>0</v>
      </c>
      <c r="BG71" s="90">
        <v>0</v>
      </c>
      <c r="BH71" s="90">
        <v>0</v>
      </c>
      <c r="BI71" s="90">
        <v>0</v>
      </c>
      <c r="BJ71" s="90">
        <v>0</v>
      </c>
      <c r="BK71" s="90">
        <v>0</v>
      </c>
      <c r="BL71" s="90">
        <v>0</v>
      </c>
      <c r="BM71" s="90">
        <v>0</v>
      </c>
      <c r="BN71" s="90">
        <v>0</v>
      </c>
      <c r="BO71" s="90">
        <v>0</v>
      </c>
      <c r="BP71" s="90">
        <v>0</v>
      </c>
      <c r="BQ71" s="90">
        <v>0</v>
      </c>
      <c r="BR71" s="90">
        <v>0</v>
      </c>
      <c r="BS71" s="90">
        <v>0</v>
      </c>
      <c r="BT71" s="90">
        <v>0</v>
      </c>
      <c r="BU71" s="90">
        <v>0</v>
      </c>
      <c r="BV71" s="90">
        <v>0</v>
      </c>
      <c r="BW71" s="90">
        <v>0</v>
      </c>
      <c r="BX71" s="90">
        <v>0</v>
      </c>
      <c r="BY71" s="90">
        <v>0</v>
      </c>
      <c r="BZ71" s="90">
        <v>0</v>
      </c>
      <c r="CA71" s="90">
        <v>0</v>
      </c>
      <c r="CB71" s="90">
        <v>0</v>
      </c>
      <c r="CC71" s="90">
        <v>0</v>
      </c>
      <c r="CD71" s="90" t="s">
        <v>997</v>
      </c>
    </row>
    <row r="72" spans="1:82" s="162" customFormat="1" ht="42.75">
      <c r="A72" s="166" t="s">
        <v>96</v>
      </c>
      <c r="B72" s="167" t="s">
        <v>976</v>
      </c>
      <c r="C72" s="168" t="s">
        <v>911</v>
      </c>
      <c r="D72" s="187" t="s">
        <v>997</v>
      </c>
      <c r="E72" s="90">
        <v>0</v>
      </c>
      <c r="F72" s="90">
        <v>0</v>
      </c>
      <c r="G72" s="90">
        <f>G73</f>
        <v>0</v>
      </c>
      <c r="H72" s="90">
        <v>0</v>
      </c>
      <c r="I72" s="90">
        <f>I73</f>
        <v>0.3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>
        <v>0</v>
      </c>
      <c r="R72" s="90">
        <v>0</v>
      </c>
      <c r="S72" s="90">
        <v>0</v>
      </c>
      <c r="T72" s="90">
        <v>0</v>
      </c>
      <c r="U72" s="90">
        <v>0</v>
      </c>
      <c r="V72" s="90">
        <v>0</v>
      </c>
      <c r="W72" s="90">
        <v>0</v>
      </c>
      <c r="X72" s="90">
        <v>0</v>
      </c>
      <c r="Y72" s="90">
        <v>0</v>
      </c>
      <c r="Z72" s="90">
        <v>0</v>
      </c>
      <c r="AA72" s="90">
        <v>0</v>
      </c>
      <c r="AB72" s="90">
        <v>0</v>
      </c>
      <c r="AC72" s="90">
        <v>0</v>
      </c>
      <c r="AD72" s="90">
        <f>AD73</f>
        <v>0.3</v>
      </c>
      <c r="AE72" s="90">
        <v>0</v>
      </c>
      <c r="AF72" s="90">
        <v>0</v>
      </c>
      <c r="AG72" s="90">
        <v>0</v>
      </c>
      <c r="AH72" s="90">
        <v>0</v>
      </c>
      <c r="AI72" s="90">
        <v>0</v>
      </c>
      <c r="AJ72" s="90">
        <v>0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0</v>
      </c>
      <c r="AQ72" s="90">
        <v>0</v>
      </c>
      <c r="AR72" s="90">
        <v>0</v>
      </c>
      <c r="AS72" s="90">
        <v>0</v>
      </c>
      <c r="AT72" s="90">
        <v>0</v>
      </c>
      <c r="AU72" s="90">
        <v>0</v>
      </c>
      <c r="AV72" s="90">
        <v>0</v>
      </c>
      <c r="AW72" s="90">
        <v>0</v>
      </c>
      <c r="AX72" s="90">
        <v>0</v>
      </c>
      <c r="AY72" s="90">
        <v>0</v>
      </c>
      <c r="AZ72" s="90">
        <v>0</v>
      </c>
      <c r="BA72" s="90">
        <v>0</v>
      </c>
      <c r="BB72" s="90">
        <v>0</v>
      </c>
      <c r="BC72" s="90">
        <v>0</v>
      </c>
      <c r="BD72" s="90">
        <v>0</v>
      </c>
      <c r="BE72" s="90">
        <v>0</v>
      </c>
      <c r="BF72" s="90">
        <v>0</v>
      </c>
      <c r="BG72" s="90">
        <v>0</v>
      </c>
      <c r="BH72" s="90">
        <v>0</v>
      </c>
      <c r="BI72" s="90">
        <v>0</v>
      </c>
      <c r="BJ72" s="90">
        <v>0</v>
      </c>
      <c r="BK72" s="90">
        <v>0</v>
      </c>
      <c r="BL72" s="90">
        <v>0</v>
      </c>
      <c r="BM72" s="90">
        <v>0</v>
      </c>
      <c r="BN72" s="90">
        <v>0</v>
      </c>
      <c r="BO72" s="90">
        <v>0</v>
      </c>
      <c r="BP72" s="90">
        <v>0</v>
      </c>
      <c r="BQ72" s="90">
        <v>0</v>
      </c>
      <c r="BR72" s="90">
        <v>0</v>
      </c>
      <c r="BS72" s="90">
        <v>0</v>
      </c>
      <c r="BT72" s="90">
        <v>0</v>
      </c>
      <c r="BU72" s="90">
        <v>0</v>
      </c>
      <c r="BV72" s="90">
        <v>0</v>
      </c>
      <c r="BW72" s="90">
        <v>0</v>
      </c>
      <c r="BX72" s="90">
        <v>0</v>
      </c>
      <c r="BY72" s="90">
        <v>0</v>
      </c>
      <c r="BZ72" s="90">
        <v>0</v>
      </c>
      <c r="CA72" s="90">
        <v>0</v>
      </c>
      <c r="CB72" s="90">
        <v>0</v>
      </c>
      <c r="CC72" s="90">
        <v>0</v>
      </c>
      <c r="CD72" s="90" t="s">
        <v>997</v>
      </c>
    </row>
    <row r="73" spans="1:82" ht="60">
      <c r="A73" s="176" t="s">
        <v>96</v>
      </c>
      <c r="B73" s="173" t="s">
        <v>992</v>
      </c>
      <c r="C73" s="174" t="s">
        <v>993</v>
      </c>
      <c r="D73" s="186" t="s">
        <v>997</v>
      </c>
      <c r="E73" s="91">
        <v>0</v>
      </c>
      <c r="F73" s="91">
        <v>0</v>
      </c>
      <c r="G73" s="91">
        <f>AB73</f>
        <v>0</v>
      </c>
      <c r="H73" s="91">
        <v>0</v>
      </c>
      <c r="I73" s="91">
        <v>0.3</v>
      </c>
      <c r="J73" s="91">
        <v>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0.3</v>
      </c>
      <c r="AE73" s="91">
        <v>0</v>
      </c>
      <c r="AF73" s="91">
        <v>0</v>
      </c>
      <c r="AG73" s="91">
        <v>0</v>
      </c>
      <c r="AH73" s="91">
        <v>0</v>
      </c>
      <c r="AI73" s="91">
        <v>0</v>
      </c>
      <c r="AJ73" s="91">
        <v>0</v>
      </c>
      <c r="AK73" s="91">
        <v>0</v>
      </c>
      <c r="AL73" s="91">
        <v>0</v>
      </c>
      <c r="AM73" s="91">
        <v>0</v>
      </c>
      <c r="AN73" s="91">
        <v>0</v>
      </c>
      <c r="AO73" s="91">
        <v>0</v>
      </c>
      <c r="AP73" s="91">
        <v>0</v>
      </c>
      <c r="AQ73" s="91">
        <v>0</v>
      </c>
      <c r="AR73" s="91">
        <v>0</v>
      </c>
      <c r="AS73" s="91">
        <v>0</v>
      </c>
      <c r="AT73" s="91">
        <v>0</v>
      </c>
      <c r="AU73" s="91">
        <v>0</v>
      </c>
      <c r="AV73" s="91">
        <v>0</v>
      </c>
      <c r="AW73" s="91">
        <v>0</v>
      </c>
      <c r="AX73" s="91">
        <v>0</v>
      </c>
      <c r="AY73" s="91">
        <v>0</v>
      </c>
      <c r="AZ73" s="91">
        <v>0</v>
      </c>
      <c r="BA73" s="91">
        <v>0</v>
      </c>
      <c r="BB73" s="91">
        <v>0</v>
      </c>
      <c r="BC73" s="91">
        <v>0</v>
      </c>
      <c r="BD73" s="91">
        <v>0</v>
      </c>
      <c r="BE73" s="91">
        <v>0</v>
      </c>
      <c r="BF73" s="91">
        <v>0</v>
      </c>
      <c r="BG73" s="91">
        <v>0</v>
      </c>
      <c r="BH73" s="91">
        <v>0</v>
      </c>
      <c r="BI73" s="91">
        <v>0</v>
      </c>
      <c r="BJ73" s="91">
        <v>0</v>
      </c>
      <c r="BK73" s="91">
        <v>0</v>
      </c>
      <c r="BL73" s="91">
        <v>0</v>
      </c>
      <c r="BM73" s="91">
        <v>0</v>
      </c>
      <c r="BN73" s="91">
        <v>0</v>
      </c>
      <c r="BO73" s="91">
        <v>0</v>
      </c>
      <c r="BP73" s="91">
        <v>0</v>
      </c>
      <c r="BQ73" s="91">
        <v>0</v>
      </c>
      <c r="BR73" s="91">
        <v>0</v>
      </c>
      <c r="BS73" s="91">
        <v>0</v>
      </c>
      <c r="BT73" s="91">
        <v>0</v>
      </c>
      <c r="BU73" s="91">
        <v>0</v>
      </c>
      <c r="BV73" s="91">
        <v>0</v>
      </c>
      <c r="BW73" s="91">
        <v>0</v>
      </c>
      <c r="BX73" s="91">
        <v>0</v>
      </c>
      <c r="BY73" s="91">
        <v>0</v>
      </c>
      <c r="BZ73" s="91">
        <v>0</v>
      </c>
      <c r="CA73" s="91">
        <v>0</v>
      </c>
      <c r="CB73" s="91">
        <v>0</v>
      </c>
      <c r="CC73" s="91">
        <v>0</v>
      </c>
      <c r="CD73" s="91" t="s">
        <v>997</v>
      </c>
    </row>
    <row r="74" spans="1:82" s="162" customFormat="1" ht="42.75">
      <c r="A74" s="166" t="s">
        <v>98</v>
      </c>
      <c r="B74" s="167" t="s">
        <v>977</v>
      </c>
      <c r="C74" s="168" t="s">
        <v>911</v>
      </c>
      <c r="D74" s="187" t="s">
        <v>997</v>
      </c>
      <c r="E74" s="90">
        <v>0</v>
      </c>
      <c r="F74" s="90">
        <v>0</v>
      </c>
      <c r="G74" s="90">
        <v>0</v>
      </c>
      <c r="H74" s="90">
        <v>0</v>
      </c>
      <c r="I74" s="90">
        <v>0</v>
      </c>
      <c r="J74" s="90">
        <v>0</v>
      </c>
      <c r="K74" s="90">
        <v>0</v>
      </c>
      <c r="L74" s="90">
        <v>0</v>
      </c>
      <c r="M74" s="90">
        <v>0</v>
      </c>
      <c r="N74" s="90">
        <v>0</v>
      </c>
      <c r="O74" s="90">
        <v>0</v>
      </c>
      <c r="P74" s="90">
        <v>0</v>
      </c>
      <c r="Q74" s="90">
        <v>0</v>
      </c>
      <c r="R74" s="90">
        <v>0</v>
      </c>
      <c r="S74" s="90">
        <v>0</v>
      </c>
      <c r="T74" s="90">
        <v>0</v>
      </c>
      <c r="U74" s="90">
        <v>0</v>
      </c>
      <c r="V74" s="90">
        <v>0</v>
      </c>
      <c r="W74" s="90">
        <v>0</v>
      </c>
      <c r="X74" s="90">
        <v>0</v>
      </c>
      <c r="Y74" s="90">
        <v>0</v>
      </c>
      <c r="Z74" s="90">
        <v>0</v>
      </c>
      <c r="AA74" s="90">
        <v>0</v>
      </c>
      <c r="AB74" s="90">
        <v>0</v>
      </c>
      <c r="AC74" s="90">
        <v>0</v>
      </c>
      <c r="AD74" s="90">
        <v>0</v>
      </c>
      <c r="AE74" s="90">
        <v>0</v>
      </c>
      <c r="AF74" s="90">
        <v>0</v>
      </c>
      <c r="AG74" s="90">
        <v>0</v>
      </c>
      <c r="AH74" s="90">
        <v>0</v>
      </c>
      <c r="AI74" s="90">
        <v>0</v>
      </c>
      <c r="AJ74" s="90">
        <v>0</v>
      </c>
      <c r="AK74" s="90">
        <v>0</v>
      </c>
      <c r="AL74" s="90">
        <v>0</v>
      </c>
      <c r="AM74" s="90">
        <v>0</v>
      </c>
      <c r="AN74" s="90">
        <v>0</v>
      </c>
      <c r="AO74" s="90">
        <v>0</v>
      </c>
      <c r="AP74" s="90">
        <v>0</v>
      </c>
      <c r="AQ74" s="90">
        <v>0</v>
      </c>
      <c r="AR74" s="90">
        <v>0</v>
      </c>
      <c r="AS74" s="90">
        <v>0</v>
      </c>
      <c r="AT74" s="90">
        <v>0</v>
      </c>
      <c r="AU74" s="90">
        <v>0</v>
      </c>
      <c r="AV74" s="90">
        <v>0</v>
      </c>
      <c r="AW74" s="90">
        <v>0</v>
      </c>
      <c r="AX74" s="90">
        <v>0</v>
      </c>
      <c r="AY74" s="90">
        <v>0</v>
      </c>
      <c r="AZ74" s="90">
        <v>0</v>
      </c>
      <c r="BA74" s="90">
        <v>0</v>
      </c>
      <c r="BB74" s="90">
        <v>0</v>
      </c>
      <c r="BC74" s="90">
        <v>0</v>
      </c>
      <c r="BD74" s="90">
        <v>0</v>
      </c>
      <c r="BE74" s="90">
        <v>0</v>
      </c>
      <c r="BF74" s="90">
        <v>0</v>
      </c>
      <c r="BG74" s="90">
        <v>0</v>
      </c>
      <c r="BH74" s="90">
        <v>0</v>
      </c>
      <c r="BI74" s="90">
        <v>0</v>
      </c>
      <c r="BJ74" s="90">
        <v>0</v>
      </c>
      <c r="BK74" s="90">
        <v>0</v>
      </c>
      <c r="BL74" s="90">
        <v>0</v>
      </c>
      <c r="BM74" s="90">
        <v>0</v>
      </c>
      <c r="BN74" s="90">
        <v>0</v>
      </c>
      <c r="BO74" s="90">
        <v>0</v>
      </c>
      <c r="BP74" s="90">
        <v>0</v>
      </c>
      <c r="BQ74" s="90">
        <v>0</v>
      </c>
      <c r="BR74" s="90">
        <v>0</v>
      </c>
      <c r="BS74" s="90">
        <v>0</v>
      </c>
      <c r="BT74" s="90">
        <v>0</v>
      </c>
      <c r="BU74" s="90">
        <v>0</v>
      </c>
      <c r="BV74" s="90">
        <v>0</v>
      </c>
      <c r="BW74" s="90">
        <v>0</v>
      </c>
      <c r="BX74" s="90">
        <v>0</v>
      </c>
      <c r="BY74" s="90">
        <v>0</v>
      </c>
      <c r="BZ74" s="90">
        <v>0</v>
      </c>
      <c r="CA74" s="90">
        <v>0</v>
      </c>
      <c r="CB74" s="90">
        <v>0</v>
      </c>
      <c r="CC74" s="90">
        <v>0</v>
      </c>
      <c r="CD74" s="90" t="s">
        <v>997</v>
      </c>
    </row>
    <row r="75" spans="1:82" s="162" customFormat="1" ht="28.5">
      <c r="A75" s="166" t="s">
        <v>100</v>
      </c>
      <c r="B75" s="167" t="s">
        <v>978</v>
      </c>
      <c r="C75" s="168" t="s">
        <v>911</v>
      </c>
      <c r="D75" s="187" t="s">
        <v>997</v>
      </c>
      <c r="E75" s="90">
        <v>0</v>
      </c>
      <c r="F75" s="90">
        <v>0</v>
      </c>
      <c r="G75" s="90">
        <v>0</v>
      </c>
      <c r="H75" s="90">
        <v>0</v>
      </c>
      <c r="I75" s="90">
        <v>0</v>
      </c>
      <c r="J75" s="90">
        <v>0</v>
      </c>
      <c r="K75" s="90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  <c r="Q75" s="90">
        <v>0</v>
      </c>
      <c r="R75" s="90">
        <v>0</v>
      </c>
      <c r="S75" s="90">
        <v>0</v>
      </c>
      <c r="T75" s="90">
        <v>0</v>
      </c>
      <c r="U75" s="90">
        <v>0</v>
      </c>
      <c r="V75" s="90">
        <v>0</v>
      </c>
      <c r="W75" s="90">
        <v>0</v>
      </c>
      <c r="X75" s="90">
        <v>0</v>
      </c>
      <c r="Y75" s="90">
        <v>0</v>
      </c>
      <c r="Z75" s="90">
        <v>0</v>
      </c>
      <c r="AA75" s="90">
        <v>0</v>
      </c>
      <c r="AB75" s="90">
        <v>0</v>
      </c>
      <c r="AC75" s="90">
        <v>0</v>
      </c>
      <c r="AD75" s="90">
        <v>0</v>
      </c>
      <c r="AE75" s="90">
        <v>0</v>
      </c>
      <c r="AF75" s="90">
        <v>0</v>
      </c>
      <c r="AG75" s="90">
        <v>0</v>
      </c>
      <c r="AH75" s="90">
        <v>0</v>
      </c>
      <c r="AI75" s="90">
        <v>0</v>
      </c>
      <c r="AJ75" s="90">
        <v>0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</v>
      </c>
      <c r="AQ75" s="90">
        <v>0</v>
      </c>
      <c r="AR75" s="90">
        <v>0</v>
      </c>
      <c r="AS75" s="90">
        <v>0</v>
      </c>
      <c r="AT75" s="90">
        <v>0</v>
      </c>
      <c r="AU75" s="90">
        <v>0</v>
      </c>
      <c r="AV75" s="90">
        <v>0</v>
      </c>
      <c r="AW75" s="90">
        <v>0</v>
      </c>
      <c r="AX75" s="90">
        <v>0</v>
      </c>
      <c r="AY75" s="90">
        <v>0</v>
      </c>
      <c r="AZ75" s="90">
        <v>0</v>
      </c>
      <c r="BA75" s="90">
        <v>0</v>
      </c>
      <c r="BB75" s="90">
        <v>0</v>
      </c>
      <c r="BC75" s="90">
        <v>0</v>
      </c>
      <c r="BD75" s="90">
        <v>0</v>
      </c>
      <c r="BE75" s="90">
        <v>0</v>
      </c>
      <c r="BF75" s="90">
        <v>0</v>
      </c>
      <c r="BG75" s="90">
        <v>0</v>
      </c>
      <c r="BH75" s="90">
        <v>0</v>
      </c>
      <c r="BI75" s="90">
        <v>0</v>
      </c>
      <c r="BJ75" s="90">
        <v>0</v>
      </c>
      <c r="BK75" s="90">
        <v>0</v>
      </c>
      <c r="BL75" s="90">
        <v>0</v>
      </c>
      <c r="BM75" s="90">
        <v>0</v>
      </c>
      <c r="BN75" s="90">
        <v>0</v>
      </c>
      <c r="BO75" s="90">
        <v>0</v>
      </c>
      <c r="BP75" s="90">
        <v>0</v>
      </c>
      <c r="BQ75" s="90">
        <v>0</v>
      </c>
      <c r="BR75" s="90">
        <v>0</v>
      </c>
      <c r="BS75" s="90">
        <v>0</v>
      </c>
      <c r="BT75" s="90">
        <v>0</v>
      </c>
      <c r="BU75" s="90">
        <v>0</v>
      </c>
      <c r="BV75" s="90">
        <v>0</v>
      </c>
      <c r="BW75" s="90">
        <v>0</v>
      </c>
      <c r="BX75" s="90">
        <v>0</v>
      </c>
      <c r="BY75" s="90">
        <v>0</v>
      </c>
      <c r="BZ75" s="90">
        <v>0</v>
      </c>
      <c r="CA75" s="90">
        <v>0</v>
      </c>
      <c r="CB75" s="90">
        <v>0</v>
      </c>
      <c r="CC75" s="90">
        <v>0</v>
      </c>
      <c r="CD75" s="90" t="s">
        <v>997</v>
      </c>
    </row>
    <row r="76" spans="1:82" s="35" customFormat="1">
      <c r="A76" s="210"/>
    </row>
    <row r="77" spans="1:82" s="35" customFormat="1" ht="76.5" customHeight="1">
      <c r="A77" s="211" t="s">
        <v>30</v>
      </c>
      <c r="B77" s="211"/>
      <c r="C77" s="211"/>
      <c r="D77" s="211"/>
      <c r="E77" s="211"/>
      <c r="F77" s="211"/>
      <c r="G77" s="211"/>
    </row>
    <row r="78" spans="1:82" ht="15" customHeight="1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</row>
    <row r="79" spans="1:82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123"/>
      <c r="AM79" s="123"/>
      <c r="AN79" s="123"/>
      <c r="AO79" s="123"/>
      <c r="AP79" s="123"/>
      <c r="AQ79" s="123"/>
      <c r="AR79" s="123"/>
      <c r="AS79" s="123"/>
    </row>
    <row r="80" spans="1:82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123"/>
      <c r="AM80" s="123"/>
      <c r="AN80" s="123"/>
      <c r="AO80" s="123"/>
      <c r="AP80" s="123"/>
      <c r="AQ80" s="123"/>
      <c r="AR80" s="123"/>
      <c r="AS80" s="123"/>
    </row>
    <row r="81" spans="1:4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123"/>
    </row>
    <row r="82" spans="1:4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4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4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45">
      <c r="A85" s="213"/>
    </row>
    <row r="86" spans="1:45">
      <c r="A86" s="213"/>
    </row>
    <row r="87" spans="1:45">
      <c r="A87" s="214"/>
    </row>
  </sheetData>
  <mergeCells count="42">
    <mergeCell ref="A19:C19"/>
    <mergeCell ref="A78:AK78"/>
    <mergeCell ref="A14:A17"/>
    <mergeCell ref="B14:B17"/>
    <mergeCell ref="C14:C17"/>
    <mergeCell ref="D14:D17"/>
    <mergeCell ref="E16:K16"/>
    <mergeCell ref="L16:R16"/>
    <mergeCell ref="S16:Y16"/>
    <mergeCell ref="Z16:AF16"/>
    <mergeCell ref="A77:G77"/>
    <mergeCell ref="AG16:AM16"/>
    <mergeCell ref="E15:AM15"/>
    <mergeCell ref="E14:BV14"/>
    <mergeCell ref="AL78:AR80"/>
    <mergeCell ref="AS78:AS81"/>
    <mergeCell ref="A79:B79"/>
    <mergeCell ref="C79:AK79"/>
    <mergeCell ref="A80:B80"/>
    <mergeCell ref="C80:I80"/>
    <mergeCell ref="J80:P80"/>
    <mergeCell ref="Q80:W80"/>
    <mergeCell ref="X80:AD80"/>
    <mergeCell ref="AE80:AK80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  <mergeCell ref="A13:AS13"/>
    <mergeCell ref="BW14:CC16"/>
    <mergeCell ref="CD14:CD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/>
  </sheetPr>
  <dimension ref="A1:BH76"/>
  <sheetViews>
    <sheetView topLeftCell="G6" workbookViewId="0">
      <selection activeCell="A8" sqref="A8:BH8"/>
    </sheetView>
  </sheetViews>
  <sheetFormatPr defaultRowHeight="15"/>
  <cols>
    <col min="1" max="1" width="7" style="21" customWidth="1"/>
    <col min="2" max="2" width="44.7109375" style="21" customWidth="1"/>
    <col min="3" max="3" width="21" style="21" customWidth="1"/>
    <col min="4" max="4" width="21.5703125" style="21" customWidth="1"/>
    <col min="5" max="59" width="9.140625" style="21"/>
    <col min="60" max="60" width="11.5703125" style="21" customWidth="1"/>
    <col min="61" max="16384" width="9.140625" style="21"/>
  </cols>
  <sheetData>
    <row r="1" spans="1:60" s="18" customFormat="1" ht="16.5"/>
    <row r="2" spans="1:60" s="18" customFormat="1" ht="16.5"/>
    <row r="3" spans="1:60" s="18" customFormat="1" ht="16.5"/>
    <row r="4" spans="1:60" s="18" customFormat="1" ht="43.5" customHeight="1">
      <c r="A4" s="153" t="s">
        <v>693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</row>
    <row r="5" spans="1:60" s="18" customFormat="1" ht="16.5">
      <c r="A5" s="153" t="s">
        <v>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</row>
    <row r="6" spans="1:60" s="18" customFormat="1" ht="16.5">
      <c r="A6" s="153" t="s">
        <v>16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</row>
    <row r="7" spans="1:60" s="18" customFormat="1" ht="16.5">
      <c r="A7" s="155" t="s">
        <v>694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</row>
    <row r="8" spans="1:60" s="18" customFormat="1" ht="16.5">
      <c r="A8" s="155" t="s">
        <v>1060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</row>
    <row r="9" spans="1:60" s="18" customFormat="1" ht="16.5">
      <c r="A9" s="155" t="s">
        <v>983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s="18" customFormat="1" ht="16.5">
      <c r="A10" s="155" t="s">
        <v>1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s="18" customFormat="1" ht="16.5">
      <c r="A11" s="155" t="s">
        <v>1000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s="18" customFormat="1" ht="16.5">
      <c r="A12" s="155" t="s">
        <v>984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s="18" customFormat="1" ht="16.5">
      <c r="A13" s="155" t="s">
        <v>2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s="35" customFormat="1" ht="37.5" customHeight="1">
      <c r="A14" s="122" t="s">
        <v>3</v>
      </c>
      <c r="B14" s="122" t="s">
        <v>4</v>
      </c>
      <c r="C14" s="122" t="s">
        <v>5</v>
      </c>
      <c r="D14" s="122" t="s">
        <v>695</v>
      </c>
      <c r="E14" s="122" t="s">
        <v>1061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 t="s">
        <v>689</v>
      </c>
      <c r="BD14" s="122"/>
      <c r="BE14" s="122"/>
      <c r="BF14" s="122"/>
      <c r="BG14" s="122"/>
      <c r="BH14" s="122" t="s">
        <v>18</v>
      </c>
    </row>
    <row r="15" spans="1:60" s="35" customFormat="1">
      <c r="A15" s="122"/>
      <c r="B15" s="122"/>
      <c r="C15" s="122"/>
      <c r="D15" s="122"/>
      <c r="E15" s="122" t="s">
        <v>7</v>
      </c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 t="s">
        <v>8</v>
      </c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</row>
    <row r="16" spans="1:60" s="35" customFormat="1">
      <c r="A16" s="122"/>
      <c r="B16" s="122"/>
      <c r="C16" s="122"/>
      <c r="D16" s="122"/>
      <c r="E16" s="122" t="s">
        <v>575</v>
      </c>
      <c r="F16" s="122"/>
      <c r="G16" s="122"/>
      <c r="H16" s="122"/>
      <c r="I16" s="122"/>
      <c r="J16" s="122" t="s">
        <v>576</v>
      </c>
      <c r="K16" s="122"/>
      <c r="L16" s="122"/>
      <c r="M16" s="122"/>
      <c r="N16" s="122"/>
      <c r="O16" s="122" t="s">
        <v>577</v>
      </c>
      <c r="P16" s="122"/>
      <c r="Q16" s="122"/>
      <c r="R16" s="122"/>
      <c r="S16" s="122"/>
      <c r="T16" s="122" t="s">
        <v>578</v>
      </c>
      <c r="U16" s="122"/>
      <c r="V16" s="122"/>
      <c r="W16" s="122"/>
      <c r="X16" s="122"/>
      <c r="Y16" s="122" t="s">
        <v>579</v>
      </c>
      <c r="Z16" s="122"/>
      <c r="AA16" s="122"/>
      <c r="AB16" s="122"/>
      <c r="AC16" s="122"/>
      <c r="AD16" s="122" t="s">
        <v>575</v>
      </c>
      <c r="AE16" s="122"/>
      <c r="AF16" s="122"/>
      <c r="AG16" s="122"/>
      <c r="AH16" s="122"/>
      <c r="AI16" s="122" t="s">
        <v>696</v>
      </c>
      <c r="AJ16" s="122"/>
      <c r="AK16" s="122"/>
      <c r="AL16" s="122"/>
      <c r="AM16" s="122"/>
      <c r="AN16" s="122" t="s">
        <v>577</v>
      </c>
      <c r="AO16" s="122"/>
      <c r="AP16" s="122"/>
      <c r="AQ16" s="122"/>
      <c r="AR16" s="122"/>
      <c r="AS16" s="122" t="s">
        <v>578</v>
      </c>
      <c r="AT16" s="122"/>
      <c r="AU16" s="122"/>
      <c r="AV16" s="122"/>
      <c r="AW16" s="122"/>
      <c r="AX16" s="122" t="s">
        <v>579</v>
      </c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</row>
    <row r="17" spans="1:60" s="35" customFormat="1" ht="51" customHeight="1">
      <c r="A17" s="122"/>
      <c r="B17" s="122"/>
      <c r="C17" s="122"/>
      <c r="D17" s="122"/>
      <c r="E17" s="19" t="s">
        <v>25</v>
      </c>
      <c r="F17" s="19" t="s">
        <v>26</v>
      </c>
      <c r="G17" s="19" t="s">
        <v>27</v>
      </c>
      <c r="H17" s="19" t="s">
        <v>28</v>
      </c>
      <c r="I17" s="19" t="s">
        <v>29</v>
      </c>
      <c r="J17" s="19" t="s">
        <v>25</v>
      </c>
      <c r="K17" s="19" t="s">
        <v>26</v>
      </c>
      <c r="L17" s="19" t="s">
        <v>27</v>
      </c>
      <c r="M17" s="19" t="s">
        <v>28</v>
      </c>
      <c r="N17" s="19" t="s">
        <v>29</v>
      </c>
      <c r="O17" s="19" t="s">
        <v>25</v>
      </c>
      <c r="P17" s="19" t="s">
        <v>26</v>
      </c>
      <c r="Q17" s="19" t="s">
        <v>27</v>
      </c>
      <c r="R17" s="19" t="s">
        <v>28</v>
      </c>
      <c r="S17" s="19" t="s">
        <v>29</v>
      </c>
      <c r="T17" s="19" t="s">
        <v>25</v>
      </c>
      <c r="U17" s="19" t="s">
        <v>26</v>
      </c>
      <c r="V17" s="19" t="s">
        <v>27</v>
      </c>
      <c r="W17" s="19" t="s">
        <v>28</v>
      </c>
      <c r="X17" s="19" t="s">
        <v>29</v>
      </c>
      <c r="Y17" s="19" t="s">
        <v>25</v>
      </c>
      <c r="Z17" s="19" t="s">
        <v>26</v>
      </c>
      <c r="AA17" s="19" t="s">
        <v>27</v>
      </c>
      <c r="AB17" s="19" t="s">
        <v>28</v>
      </c>
      <c r="AC17" s="19" t="s">
        <v>29</v>
      </c>
      <c r="AD17" s="19" t="s">
        <v>25</v>
      </c>
      <c r="AE17" s="19" t="s">
        <v>26</v>
      </c>
      <c r="AF17" s="19" t="s">
        <v>27</v>
      </c>
      <c r="AG17" s="19" t="s">
        <v>28</v>
      </c>
      <c r="AH17" s="19" t="s">
        <v>29</v>
      </c>
      <c r="AI17" s="19" t="s">
        <v>25</v>
      </c>
      <c r="AJ17" s="19" t="s">
        <v>26</v>
      </c>
      <c r="AK17" s="19" t="s">
        <v>27</v>
      </c>
      <c r="AL17" s="19" t="s">
        <v>28</v>
      </c>
      <c r="AM17" s="19" t="s">
        <v>29</v>
      </c>
      <c r="AN17" s="19" t="s">
        <v>25</v>
      </c>
      <c r="AO17" s="19" t="s">
        <v>26</v>
      </c>
      <c r="AP17" s="19" t="s">
        <v>27</v>
      </c>
      <c r="AQ17" s="19" t="s">
        <v>28</v>
      </c>
      <c r="AR17" s="19" t="s">
        <v>29</v>
      </c>
      <c r="AS17" s="19" t="s">
        <v>25</v>
      </c>
      <c r="AT17" s="19" t="s">
        <v>26</v>
      </c>
      <c r="AU17" s="19" t="s">
        <v>27</v>
      </c>
      <c r="AV17" s="19" t="s">
        <v>28</v>
      </c>
      <c r="AW17" s="19" t="s">
        <v>29</v>
      </c>
      <c r="AX17" s="19" t="s">
        <v>25</v>
      </c>
      <c r="AY17" s="19" t="s">
        <v>26</v>
      </c>
      <c r="AZ17" s="19" t="s">
        <v>27</v>
      </c>
      <c r="BA17" s="19" t="s">
        <v>28</v>
      </c>
      <c r="BB17" s="19" t="s">
        <v>29</v>
      </c>
      <c r="BC17" s="19" t="s">
        <v>25</v>
      </c>
      <c r="BD17" s="19" t="s">
        <v>26</v>
      </c>
      <c r="BE17" s="19" t="s">
        <v>27</v>
      </c>
      <c r="BF17" s="19" t="s">
        <v>28</v>
      </c>
      <c r="BG17" s="19" t="s">
        <v>29</v>
      </c>
      <c r="BH17" s="122"/>
    </row>
    <row r="18" spans="1:60" s="215" customFormat="1">
      <c r="A18" s="20">
        <v>1</v>
      </c>
      <c r="B18" s="20">
        <v>2</v>
      </c>
      <c r="C18" s="20">
        <v>3</v>
      </c>
      <c r="D18" s="20">
        <v>4</v>
      </c>
      <c r="E18" s="20" t="s">
        <v>592</v>
      </c>
      <c r="F18" s="20" t="s">
        <v>593</v>
      </c>
      <c r="G18" s="20" t="s">
        <v>594</v>
      </c>
      <c r="H18" s="20" t="s">
        <v>595</v>
      </c>
      <c r="I18" s="20" t="s">
        <v>596</v>
      </c>
      <c r="J18" s="20" t="s">
        <v>599</v>
      </c>
      <c r="K18" s="20" t="s">
        <v>600</v>
      </c>
      <c r="L18" s="20" t="s">
        <v>601</v>
      </c>
      <c r="M18" s="20" t="s">
        <v>602</v>
      </c>
      <c r="N18" s="20" t="s">
        <v>603</v>
      </c>
      <c r="O18" s="20" t="s">
        <v>606</v>
      </c>
      <c r="P18" s="20" t="s">
        <v>607</v>
      </c>
      <c r="Q18" s="20" t="s">
        <v>608</v>
      </c>
      <c r="R18" s="20" t="s">
        <v>609</v>
      </c>
      <c r="S18" s="20" t="s">
        <v>610</v>
      </c>
      <c r="T18" s="20" t="s">
        <v>613</v>
      </c>
      <c r="U18" s="20" t="s">
        <v>614</v>
      </c>
      <c r="V18" s="20" t="s">
        <v>615</v>
      </c>
      <c r="W18" s="20" t="s">
        <v>616</v>
      </c>
      <c r="X18" s="20" t="s">
        <v>617</v>
      </c>
      <c r="Y18" s="20" t="s">
        <v>620</v>
      </c>
      <c r="Z18" s="20" t="s">
        <v>621</v>
      </c>
      <c r="AA18" s="20" t="s">
        <v>622</v>
      </c>
      <c r="AB18" s="20" t="s">
        <v>623</v>
      </c>
      <c r="AC18" s="20" t="s">
        <v>624</v>
      </c>
      <c r="AD18" s="20" t="s">
        <v>628</v>
      </c>
      <c r="AE18" s="20" t="s">
        <v>629</v>
      </c>
      <c r="AF18" s="20" t="s">
        <v>630</v>
      </c>
      <c r="AG18" s="20" t="s">
        <v>631</v>
      </c>
      <c r="AH18" s="20" t="s">
        <v>632</v>
      </c>
      <c r="AI18" s="20" t="s">
        <v>635</v>
      </c>
      <c r="AJ18" s="20" t="s">
        <v>636</v>
      </c>
      <c r="AK18" s="20" t="s">
        <v>637</v>
      </c>
      <c r="AL18" s="20" t="s">
        <v>638</v>
      </c>
      <c r="AM18" s="20" t="s">
        <v>690</v>
      </c>
      <c r="AN18" s="20" t="s">
        <v>642</v>
      </c>
      <c r="AO18" s="20" t="s">
        <v>643</v>
      </c>
      <c r="AP18" s="20" t="s">
        <v>644</v>
      </c>
      <c r="AQ18" s="20" t="s">
        <v>645</v>
      </c>
      <c r="AR18" s="20" t="s">
        <v>646</v>
      </c>
      <c r="AS18" s="20" t="s">
        <v>649</v>
      </c>
      <c r="AT18" s="20" t="s">
        <v>650</v>
      </c>
      <c r="AU18" s="20" t="s">
        <v>651</v>
      </c>
      <c r="AV18" s="20" t="s">
        <v>652</v>
      </c>
      <c r="AW18" s="20" t="s">
        <v>653</v>
      </c>
      <c r="AX18" s="20" t="s">
        <v>656</v>
      </c>
      <c r="AY18" s="20" t="s">
        <v>657</v>
      </c>
      <c r="AZ18" s="20" t="s">
        <v>658</v>
      </c>
      <c r="BA18" s="20" t="s">
        <v>659</v>
      </c>
      <c r="BB18" s="20" t="s">
        <v>660</v>
      </c>
      <c r="BC18" s="20" t="s">
        <v>666</v>
      </c>
      <c r="BD18" s="20" t="s">
        <v>667</v>
      </c>
      <c r="BE18" s="20" t="s">
        <v>668</v>
      </c>
      <c r="BF18" s="20" t="s">
        <v>669</v>
      </c>
      <c r="BG18" s="20" t="s">
        <v>670</v>
      </c>
      <c r="BH18" s="20">
        <v>8</v>
      </c>
    </row>
    <row r="19" spans="1:60" s="216" customFormat="1" ht="28.5" customHeight="1">
      <c r="A19" s="209" t="s">
        <v>21</v>
      </c>
      <c r="B19" s="209"/>
      <c r="C19" s="209"/>
      <c r="D19" s="53" t="s">
        <v>997</v>
      </c>
      <c r="E19" s="89">
        <f>E21</f>
        <v>6.3E-2</v>
      </c>
      <c r="F19" s="89">
        <f>F21</f>
        <v>0</v>
      </c>
      <c r="G19" s="89">
        <f>G21</f>
        <v>1.1000000000000001</v>
      </c>
      <c r="H19" s="89">
        <f>H21</f>
        <v>0</v>
      </c>
      <c r="I19" s="89">
        <f>I21</f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f>T21</f>
        <v>6.3E-2</v>
      </c>
      <c r="U19" s="90">
        <v>0</v>
      </c>
      <c r="V19" s="90">
        <v>0</v>
      </c>
      <c r="W19" s="90">
        <v>0</v>
      </c>
      <c r="X19" s="90">
        <v>0</v>
      </c>
      <c r="Y19" s="90">
        <f>Y21</f>
        <v>0</v>
      </c>
      <c r="Z19" s="90">
        <f>Z21</f>
        <v>0</v>
      </c>
      <c r="AA19" s="90">
        <f>AA21</f>
        <v>1.1000000000000001</v>
      </c>
      <c r="AB19" s="90">
        <f>AB21</f>
        <v>0</v>
      </c>
      <c r="AC19" s="90">
        <f>AC21</f>
        <v>0</v>
      </c>
      <c r="AD19" s="90">
        <v>0</v>
      </c>
      <c r="AE19" s="90">
        <v>0</v>
      </c>
      <c r="AF19" s="90">
        <v>0</v>
      </c>
      <c r="AG19" s="90">
        <v>0</v>
      </c>
      <c r="AH19" s="90">
        <v>0</v>
      </c>
      <c r="AI19" s="90">
        <v>0</v>
      </c>
      <c r="AJ19" s="90">
        <v>0</v>
      </c>
      <c r="AK19" s="90">
        <v>0</v>
      </c>
      <c r="AL19" s="90">
        <v>0</v>
      </c>
      <c r="AM19" s="90">
        <v>0</v>
      </c>
      <c r="AN19" s="90">
        <v>0</v>
      </c>
      <c r="AO19" s="90">
        <v>0</v>
      </c>
      <c r="AP19" s="90">
        <v>0</v>
      </c>
      <c r="AQ19" s="90">
        <v>0</v>
      </c>
      <c r="AR19" s="90">
        <v>0</v>
      </c>
      <c r="AS19" s="90">
        <v>0</v>
      </c>
      <c r="AT19" s="90">
        <v>0</v>
      </c>
      <c r="AU19" s="90">
        <v>0</v>
      </c>
      <c r="AV19" s="90">
        <v>0</v>
      </c>
      <c r="AW19" s="90">
        <v>0</v>
      </c>
      <c r="AX19" s="90">
        <v>0</v>
      </c>
      <c r="AY19" s="90">
        <v>0</v>
      </c>
      <c r="AZ19" s="90">
        <v>0</v>
      </c>
      <c r="BA19" s="90">
        <v>0</v>
      </c>
      <c r="BB19" s="90">
        <v>0</v>
      </c>
      <c r="BC19" s="90">
        <v>0</v>
      </c>
      <c r="BD19" s="90">
        <v>0</v>
      </c>
      <c r="BE19" s="90">
        <v>0</v>
      </c>
      <c r="BF19" s="90">
        <v>0</v>
      </c>
      <c r="BG19" s="90">
        <v>0</v>
      </c>
      <c r="BH19" s="90" t="s">
        <v>997</v>
      </c>
    </row>
    <row r="20" spans="1:60" s="216" customFormat="1">
      <c r="A20" s="159" t="s">
        <v>909</v>
      </c>
      <c r="B20" s="160" t="s">
        <v>910</v>
      </c>
      <c r="C20" s="161" t="s">
        <v>911</v>
      </c>
      <c r="D20" s="163" t="s">
        <v>997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  <c r="AG20" s="90">
        <v>0</v>
      </c>
      <c r="AH20" s="90">
        <v>0</v>
      </c>
      <c r="AI20" s="90">
        <v>0</v>
      </c>
      <c r="AJ20" s="90">
        <v>0</v>
      </c>
      <c r="AK20" s="90">
        <v>0</v>
      </c>
      <c r="AL20" s="90">
        <v>0</v>
      </c>
      <c r="AM20" s="90">
        <v>0</v>
      </c>
      <c r="AN20" s="90">
        <v>0</v>
      </c>
      <c r="AO20" s="90">
        <v>0</v>
      </c>
      <c r="AP20" s="90">
        <v>0</v>
      </c>
      <c r="AQ20" s="90">
        <v>0</v>
      </c>
      <c r="AR20" s="90">
        <v>0</v>
      </c>
      <c r="AS20" s="90">
        <v>0</v>
      </c>
      <c r="AT20" s="90">
        <v>0</v>
      </c>
      <c r="AU20" s="90">
        <v>0</v>
      </c>
      <c r="AV20" s="90">
        <v>0</v>
      </c>
      <c r="AW20" s="90">
        <v>0</v>
      </c>
      <c r="AX20" s="90">
        <v>0</v>
      </c>
      <c r="AY20" s="90">
        <v>0</v>
      </c>
      <c r="AZ20" s="90">
        <v>0</v>
      </c>
      <c r="BA20" s="90">
        <v>0</v>
      </c>
      <c r="BB20" s="90">
        <v>0</v>
      </c>
      <c r="BC20" s="90">
        <v>0</v>
      </c>
      <c r="BD20" s="90">
        <v>0</v>
      </c>
      <c r="BE20" s="90">
        <v>0</v>
      </c>
      <c r="BF20" s="90">
        <v>0</v>
      </c>
      <c r="BG20" s="90">
        <v>0</v>
      </c>
      <c r="BH20" s="90" t="s">
        <v>997</v>
      </c>
    </row>
    <row r="21" spans="1:60" s="162" customFormat="1" ht="28.5">
      <c r="A21" s="159" t="s">
        <v>912</v>
      </c>
      <c r="B21" s="160" t="s">
        <v>913</v>
      </c>
      <c r="C21" s="161" t="s">
        <v>911</v>
      </c>
      <c r="D21" s="163" t="s">
        <v>997</v>
      </c>
      <c r="E21" s="90">
        <f>E26</f>
        <v>6.3E-2</v>
      </c>
      <c r="F21" s="90">
        <v>0</v>
      </c>
      <c r="G21" s="90">
        <f>G26</f>
        <v>1.1000000000000001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f>T26</f>
        <v>6.3E-2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f>AA26</f>
        <v>1.1000000000000001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  <c r="AG21" s="90">
        <v>0</v>
      </c>
      <c r="AH21" s="90">
        <v>0</v>
      </c>
      <c r="AI21" s="90">
        <v>0</v>
      </c>
      <c r="AJ21" s="90">
        <v>0</v>
      </c>
      <c r="AK21" s="90">
        <v>0</v>
      </c>
      <c r="AL21" s="90">
        <v>0</v>
      </c>
      <c r="AM21" s="90">
        <v>0</v>
      </c>
      <c r="AN21" s="90">
        <v>0</v>
      </c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90">
        <v>0</v>
      </c>
      <c r="AU21" s="90">
        <v>0</v>
      </c>
      <c r="AV21" s="90">
        <v>0</v>
      </c>
      <c r="AW21" s="90">
        <v>0</v>
      </c>
      <c r="AX21" s="90">
        <v>0</v>
      </c>
      <c r="AY21" s="90">
        <v>0</v>
      </c>
      <c r="AZ21" s="90">
        <v>0</v>
      </c>
      <c r="BA21" s="90">
        <v>0</v>
      </c>
      <c r="BB21" s="90">
        <v>0</v>
      </c>
      <c r="BC21" s="90">
        <v>0</v>
      </c>
      <c r="BD21" s="90">
        <v>0</v>
      </c>
      <c r="BE21" s="90">
        <v>0</v>
      </c>
      <c r="BF21" s="90">
        <v>0</v>
      </c>
      <c r="BG21" s="90">
        <v>0</v>
      </c>
      <c r="BH21" s="90" t="s">
        <v>997</v>
      </c>
    </row>
    <row r="22" spans="1:60" s="162" customFormat="1" ht="57">
      <c r="A22" s="159" t="s">
        <v>914</v>
      </c>
      <c r="B22" s="160" t="s">
        <v>915</v>
      </c>
      <c r="C22" s="161" t="s">
        <v>911</v>
      </c>
      <c r="D22" s="163" t="s">
        <v>997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0">
        <v>0</v>
      </c>
      <c r="AM22" s="90">
        <v>0</v>
      </c>
      <c r="AN22" s="90">
        <v>0</v>
      </c>
      <c r="AO22" s="90">
        <v>0</v>
      </c>
      <c r="AP22" s="90">
        <v>0</v>
      </c>
      <c r="AQ22" s="90">
        <v>0</v>
      </c>
      <c r="AR22" s="90">
        <v>0</v>
      </c>
      <c r="AS22" s="90">
        <v>0</v>
      </c>
      <c r="AT22" s="90">
        <v>0</v>
      </c>
      <c r="AU22" s="90">
        <v>0</v>
      </c>
      <c r="AV22" s="90">
        <v>0</v>
      </c>
      <c r="AW22" s="90">
        <v>0</v>
      </c>
      <c r="AX22" s="90">
        <v>0</v>
      </c>
      <c r="AY22" s="90">
        <v>0</v>
      </c>
      <c r="AZ22" s="90">
        <v>0</v>
      </c>
      <c r="BA22" s="90">
        <v>0</v>
      </c>
      <c r="BB22" s="90">
        <v>0</v>
      </c>
      <c r="BC22" s="90">
        <v>0</v>
      </c>
      <c r="BD22" s="90">
        <v>0</v>
      </c>
      <c r="BE22" s="90">
        <v>0</v>
      </c>
      <c r="BF22" s="90">
        <v>0</v>
      </c>
      <c r="BG22" s="90">
        <v>0</v>
      </c>
      <c r="BH22" s="90" t="s">
        <v>997</v>
      </c>
    </row>
    <row r="23" spans="1:60" s="162" customFormat="1" ht="28.5">
      <c r="A23" s="159" t="s">
        <v>916</v>
      </c>
      <c r="B23" s="160" t="s">
        <v>917</v>
      </c>
      <c r="C23" s="161" t="s">
        <v>911</v>
      </c>
      <c r="D23" s="163" t="s">
        <v>997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  <c r="AF23" s="90">
        <v>0</v>
      </c>
      <c r="AG23" s="90">
        <v>0</v>
      </c>
      <c r="AH23" s="90">
        <v>0</v>
      </c>
      <c r="AI23" s="90">
        <v>0</v>
      </c>
      <c r="AJ23" s="90">
        <v>0</v>
      </c>
      <c r="AK23" s="90">
        <v>0</v>
      </c>
      <c r="AL23" s="90">
        <v>0</v>
      </c>
      <c r="AM23" s="90">
        <v>0</v>
      </c>
      <c r="AN23" s="90">
        <v>0</v>
      </c>
      <c r="AO23" s="90">
        <v>0</v>
      </c>
      <c r="AP23" s="90">
        <v>0</v>
      </c>
      <c r="AQ23" s="90">
        <v>0</v>
      </c>
      <c r="AR23" s="90">
        <v>0</v>
      </c>
      <c r="AS23" s="90">
        <v>0</v>
      </c>
      <c r="AT23" s="90">
        <v>0</v>
      </c>
      <c r="AU23" s="90">
        <v>0</v>
      </c>
      <c r="AV23" s="90">
        <v>0</v>
      </c>
      <c r="AW23" s="90">
        <v>0</v>
      </c>
      <c r="AX23" s="90">
        <v>0</v>
      </c>
      <c r="AY23" s="90">
        <v>0</v>
      </c>
      <c r="AZ23" s="90">
        <v>0</v>
      </c>
      <c r="BA23" s="90">
        <v>0</v>
      </c>
      <c r="BB23" s="90">
        <v>0</v>
      </c>
      <c r="BC23" s="90">
        <v>0</v>
      </c>
      <c r="BD23" s="90">
        <v>0</v>
      </c>
      <c r="BE23" s="90">
        <v>0</v>
      </c>
      <c r="BF23" s="90">
        <v>0</v>
      </c>
      <c r="BG23" s="90">
        <v>0</v>
      </c>
      <c r="BH23" s="90" t="s">
        <v>997</v>
      </c>
    </row>
    <row r="24" spans="1:60" s="162" customFormat="1" ht="42.75">
      <c r="A24" s="159" t="s">
        <v>918</v>
      </c>
      <c r="B24" s="160" t="s">
        <v>919</v>
      </c>
      <c r="C24" s="161" t="s">
        <v>911</v>
      </c>
      <c r="D24" s="163" t="s">
        <v>997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0">
        <v>0</v>
      </c>
      <c r="AF24" s="90">
        <v>0</v>
      </c>
      <c r="AG24" s="90">
        <v>0</v>
      </c>
      <c r="AH24" s="90">
        <v>0</v>
      </c>
      <c r="AI24" s="90">
        <v>0</v>
      </c>
      <c r="AJ24" s="90">
        <v>0</v>
      </c>
      <c r="AK24" s="90">
        <v>0</v>
      </c>
      <c r="AL24" s="90">
        <v>0</v>
      </c>
      <c r="AM24" s="90">
        <v>0</v>
      </c>
      <c r="AN24" s="90">
        <v>0</v>
      </c>
      <c r="AO24" s="90">
        <v>0</v>
      </c>
      <c r="AP24" s="90">
        <v>0</v>
      </c>
      <c r="AQ24" s="90">
        <v>0</v>
      </c>
      <c r="AR24" s="90">
        <v>0</v>
      </c>
      <c r="AS24" s="90">
        <v>0</v>
      </c>
      <c r="AT24" s="90">
        <v>0</v>
      </c>
      <c r="AU24" s="90">
        <v>0</v>
      </c>
      <c r="AV24" s="90">
        <v>0</v>
      </c>
      <c r="AW24" s="90">
        <v>0</v>
      </c>
      <c r="AX24" s="90">
        <v>0</v>
      </c>
      <c r="AY24" s="90">
        <v>0</v>
      </c>
      <c r="AZ24" s="90">
        <v>0</v>
      </c>
      <c r="BA24" s="90">
        <v>0</v>
      </c>
      <c r="BB24" s="90">
        <v>0</v>
      </c>
      <c r="BC24" s="90">
        <v>0</v>
      </c>
      <c r="BD24" s="90">
        <v>0</v>
      </c>
      <c r="BE24" s="90">
        <v>0</v>
      </c>
      <c r="BF24" s="90">
        <v>0</v>
      </c>
      <c r="BG24" s="90">
        <v>0</v>
      </c>
      <c r="BH24" s="90" t="s">
        <v>997</v>
      </c>
    </row>
    <row r="25" spans="1:60" s="162" customFormat="1">
      <c r="A25" s="159" t="s">
        <v>920</v>
      </c>
      <c r="B25" s="160" t="s">
        <v>921</v>
      </c>
      <c r="C25" s="161" t="s">
        <v>911</v>
      </c>
      <c r="D25" s="163" t="s">
        <v>997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0">
        <v>0</v>
      </c>
      <c r="AM25" s="90">
        <v>0</v>
      </c>
      <c r="AN25" s="90">
        <v>0</v>
      </c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90">
        <v>0</v>
      </c>
      <c r="AU25" s="90">
        <v>0</v>
      </c>
      <c r="AV25" s="90">
        <v>0</v>
      </c>
      <c r="AW25" s="90">
        <v>0</v>
      </c>
      <c r="AX25" s="90">
        <v>0</v>
      </c>
      <c r="AY25" s="90">
        <v>0</v>
      </c>
      <c r="AZ25" s="90">
        <v>0</v>
      </c>
      <c r="BA25" s="90">
        <v>0</v>
      </c>
      <c r="BB25" s="90">
        <v>0</v>
      </c>
      <c r="BC25" s="90">
        <v>0</v>
      </c>
      <c r="BD25" s="90">
        <v>0</v>
      </c>
      <c r="BE25" s="90">
        <v>0</v>
      </c>
      <c r="BF25" s="90">
        <v>0</v>
      </c>
      <c r="BG25" s="90">
        <v>0</v>
      </c>
      <c r="BH25" s="90" t="s">
        <v>997</v>
      </c>
    </row>
    <row r="26" spans="1:60" s="162" customFormat="1">
      <c r="A26" s="163" t="s">
        <v>922</v>
      </c>
      <c r="B26" s="164" t="s">
        <v>923</v>
      </c>
      <c r="C26" s="165" t="s">
        <v>911</v>
      </c>
      <c r="D26" s="163" t="s">
        <v>997</v>
      </c>
      <c r="E26" s="90">
        <f>E47</f>
        <v>6.3E-2</v>
      </c>
      <c r="F26" s="90">
        <v>0</v>
      </c>
      <c r="G26" s="90">
        <f>G52</f>
        <v>1.1000000000000001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f>T47</f>
        <v>6.3E-2</v>
      </c>
      <c r="U26" s="90">
        <v>0</v>
      </c>
      <c r="V26" s="90">
        <v>0</v>
      </c>
      <c r="W26" s="90">
        <v>0</v>
      </c>
      <c r="X26" s="90">
        <v>0</v>
      </c>
      <c r="Y26" s="90">
        <v>0</v>
      </c>
      <c r="Z26" s="90">
        <v>0</v>
      </c>
      <c r="AA26" s="90">
        <f>AA52</f>
        <v>1.1000000000000001</v>
      </c>
      <c r="AB26" s="90">
        <v>0</v>
      </c>
      <c r="AC26" s="90">
        <v>0</v>
      </c>
      <c r="AD26" s="90">
        <v>0</v>
      </c>
      <c r="AE26" s="90">
        <v>0</v>
      </c>
      <c r="AF26" s="90">
        <v>0</v>
      </c>
      <c r="AG26" s="90">
        <v>0</v>
      </c>
      <c r="AH26" s="90">
        <v>0</v>
      </c>
      <c r="AI26" s="90">
        <v>0</v>
      </c>
      <c r="AJ26" s="90">
        <v>0</v>
      </c>
      <c r="AK26" s="90">
        <v>0</v>
      </c>
      <c r="AL26" s="90">
        <v>0</v>
      </c>
      <c r="AM26" s="90">
        <v>0</v>
      </c>
      <c r="AN26" s="90">
        <v>0</v>
      </c>
      <c r="AO26" s="90">
        <v>0</v>
      </c>
      <c r="AP26" s="90">
        <v>0</v>
      </c>
      <c r="AQ26" s="90">
        <v>0</v>
      </c>
      <c r="AR26" s="90">
        <v>0</v>
      </c>
      <c r="AS26" s="90">
        <v>0</v>
      </c>
      <c r="AT26" s="90">
        <v>0</v>
      </c>
      <c r="AU26" s="90">
        <v>0</v>
      </c>
      <c r="AV26" s="90">
        <v>0</v>
      </c>
      <c r="AW26" s="90">
        <v>0</v>
      </c>
      <c r="AX26" s="90">
        <v>0</v>
      </c>
      <c r="AY26" s="90">
        <v>0</v>
      </c>
      <c r="AZ26" s="90">
        <v>0</v>
      </c>
      <c r="BA26" s="90">
        <v>0</v>
      </c>
      <c r="BB26" s="90">
        <v>0</v>
      </c>
      <c r="BC26" s="90">
        <v>0</v>
      </c>
      <c r="BD26" s="90">
        <v>0</v>
      </c>
      <c r="BE26" s="90">
        <v>0</v>
      </c>
      <c r="BF26" s="90">
        <v>0</v>
      </c>
      <c r="BG26" s="90">
        <v>0</v>
      </c>
      <c r="BH26" s="90" t="s">
        <v>997</v>
      </c>
    </row>
    <row r="27" spans="1:60" s="162" customFormat="1" ht="28.5">
      <c r="A27" s="166" t="s">
        <v>85</v>
      </c>
      <c r="B27" s="167" t="s">
        <v>924</v>
      </c>
      <c r="C27" s="168" t="s">
        <v>911</v>
      </c>
      <c r="D27" s="163" t="s">
        <v>997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  <c r="T27" s="90">
        <v>0</v>
      </c>
      <c r="U27" s="90">
        <v>0</v>
      </c>
      <c r="V27" s="90">
        <v>0</v>
      </c>
      <c r="W27" s="90">
        <v>0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  <c r="AC27" s="90">
        <v>0</v>
      </c>
      <c r="AD27" s="90">
        <v>0</v>
      </c>
      <c r="AE27" s="90">
        <v>0</v>
      </c>
      <c r="AF27" s="90">
        <v>0</v>
      </c>
      <c r="AG27" s="90">
        <v>0</v>
      </c>
      <c r="AH27" s="90">
        <v>0</v>
      </c>
      <c r="AI27" s="90">
        <v>0</v>
      </c>
      <c r="AJ27" s="90">
        <v>0</v>
      </c>
      <c r="AK27" s="90">
        <v>0</v>
      </c>
      <c r="AL27" s="90">
        <v>0</v>
      </c>
      <c r="AM27" s="90">
        <v>0</v>
      </c>
      <c r="AN27" s="90">
        <v>0</v>
      </c>
      <c r="AO27" s="90">
        <v>0</v>
      </c>
      <c r="AP27" s="90">
        <v>0</v>
      </c>
      <c r="AQ27" s="90">
        <v>0</v>
      </c>
      <c r="AR27" s="90">
        <v>0</v>
      </c>
      <c r="AS27" s="90">
        <v>0</v>
      </c>
      <c r="AT27" s="90">
        <v>0</v>
      </c>
      <c r="AU27" s="90">
        <v>0</v>
      </c>
      <c r="AV27" s="90">
        <v>0</v>
      </c>
      <c r="AW27" s="90">
        <v>0</v>
      </c>
      <c r="AX27" s="90">
        <v>0</v>
      </c>
      <c r="AY27" s="90">
        <v>0</v>
      </c>
      <c r="AZ27" s="90">
        <v>0</v>
      </c>
      <c r="BA27" s="90">
        <v>0</v>
      </c>
      <c r="BB27" s="90">
        <v>0</v>
      </c>
      <c r="BC27" s="90">
        <v>0</v>
      </c>
      <c r="BD27" s="90">
        <v>0</v>
      </c>
      <c r="BE27" s="90">
        <v>0</v>
      </c>
      <c r="BF27" s="90">
        <v>0</v>
      </c>
      <c r="BG27" s="90">
        <v>0</v>
      </c>
      <c r="BH27" s="90" t="s">
        <v>997</v>
      </c>
    </row>
    <row r="28" spans="1:60" s="162" customFormat="1" ht="42.75">
      <c r="A28" s="166" t="s">
        <v>468</v>
      </c>
      <c r="B28" s="167" t="s">
        <v>925</v>
      </c>
      <c r="C28" s="168" t="s">
        <v>911</v>
      </c>
      <c r="D28" s="163" t="s">
        <v>997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v>0</v>
      </c>
      <c r="AF28" s="90">
        <v>0</v>
      </c>
      <c r="AG28" s="90">
        <v>0</v>
      </c>
      <c r="AH28" s="90">
        <v>0</v>
      </c>
      <c r="AI28" s="90">
        <v>0</v>
      </c>
      <c r="AJ28" s="90">
        <v>0</v>
      </c>
      <c r="AK28" s="90">
        <v>0</v>
      </c>
      <c r="AL28" s="90">
        <v>0</v>
      </c>
      <c r="AM28" s="90">
        <v>0</v>
      </c>
      <c r="AN28" s="90">
        <v>0</v>
      </c>
      <c r="AO28" s="90">
        <v>0</v>
      </c>
      <c r="AP28" s="90">
        <v>0</v>
      </c>
      <c r="AQ28" s="90">
        <v>0</v>
      </c>
      <c r="AR28" s="90">
        <v>0</v>
      </c>
      <c r="AS28" s="90">
        <v>0</v>
      </c>
      <c r="AT28" s="90">
        <v>0</v>
      </c>
      <c r="AU28" s="90">
        <v>0</v>
      </c>
      <c r="AV28" s="90">
        <v>0</v>
      </c>
      <c r="AW28" s="90">
        <v>0</v>
      </c>
      <c r="AX28" s="90">
        <v>0</v>
      </c>
      <c r="AY28" s="90">
        <v>0</v>
      </c>
      <c r="AZ28" s="90">
        <v>0</v>
      </c>
      <c r="BA28" s="90">
        <v>0</v>
      </c>
      <c r="BB28" s="90">
        <v>0</v>
      </c>
      <c r="BC28" s="90">
        <v>0</v>
      </c>
      <c r="BD28" s="90">
        <v>0</v>
      </c>
      <c r="BE28" s="90">
        <v>0</v>
      </c>
      <c r="BF28" s="90">
        <v>0</v>
      </c>
      <c r="BG28" s="90">
        <v>0</v>
      </c>
      <c r="BH28" s="90" t="s">
        <v>997</v>
      </c>
    </row>
    <row r="29" spans="1:60" s="162" customFormat="1" ht="71.25">
      <c r="A29" s="169" t="s">
        <v>470</v>
      </c>
      <c r="B29" s="170" t="s">
        <v>926</v>
      </c>
      <c r="C29" s="171" t="s">
        <v>911</v>
      </c>
      <c r="D29" s="163" t="s">
        <v>997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0</v>
      </c>
      <c r="AR29" s="90">
        <v>0</v>
      </c>
      <c r="AS29" s="90">
        <v>0</v>
      </c>
      <c r="AT29" s="90">
        <v>0</v>
      </c>
      <c r="AU29" s="90">
        <v>0</v>
      </c>
      <c r="AV29" s="90">
        <v>0</v>
      </c>
      <c r="AW29" s="90">
        <v>0</v>
      </c>
      <c r="AX29" s="90">
        <v>0</v>
      </c>
      <c r="AY29" s="90">
        <v>0</v>
      </c>
      <c r="AZ29" s="90">
        <v>0</v>
      </c>
      <c r="BA29" s="90">
        <v>0</v>
      </c>
      <c r="BB29" s="90">
        <v>0</v>
      </c>
      <c r="BC29" s="90">
        <v>0</v>
      </c>
      <c r="BD29" s="90">
        <v>0</v>
      </c>
      <c r="BE29" s="90">
        <v>0</v>
      </c>
      <c r="BF29" s="90">
        <v>0</v>
      </c>
      <c r="BG29" s="90">
        <v>0</v>
      </c>
      <c r="BH29" s="90" t="s">
        <v>997</v>
      </c>
    </row>
    <row r="30" spans="1:60" s="162" customFormat="1" ht="71.25">
      <c r="A30" s="169" t="s">
        <v>475</v>
      </c>
      <c r="B30" s="170" t="s">
        <v>927</v>
      </c>
      <c r="C30" s="171" t="s">
        <v>911</v>
      </c>
      <c r="D30" s="163" t="s">
        <v>997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0</v>
      </c>
      <c r="AE30" s="90">
        <v>0</v>
      </c>
      <c r="AF30" s="90">
        <v>0</v>
      </c>
      <c r="AG30" s="90">
        <v>0</v>
      </c>
      <c r="AH30" s="90">
        <v>0</v>
      </c>
      <c r="AI30" s="90">
        <v>0</v>
      </c>
      <c r="AJ30" s="90">
        <v>0</v>
      </c>
      <c r="AK30" s="90">
        <v>0</v>
      </c>
      <c r="AL30" s="90">
        <v>0</v>
      </c>
      <c r="AM30" s="90">
        <v>0</v>
      </c>
      <c r="AN30" s="90">
        <v>0</v>
      </c>
      <c r="AO30" s="90">
        <v>0</v>
      </c>
      <c r="AP30" s="90">
        <v>0</v>
      </c>
      <c r="AQ30" s="90">
        <v>0</v>
      </c>
      <c r="AR30" s="90">
        <v>0</v>
      </c>
      <c r="AS30" s="90">
        <v>0</v>
      </c>
      <c r="AT30" s="90">
        <v>0</v>
      </c>
      <c r="AU30" s="90">
        <v>0</v>
      </c>
      <c r="AV30" s="90">
        <v>0</v>
      </c>
      <c r="AW30" s="90">
        <v>0</v>
      </c>
      <c r="AX30" s="90">
        <v>0</v>
      </c>
      <c r="AY30" s="90">
        <v>0</v>
      </c>
      <c r="AZ30" s="90">
        <v>0</v>
      </c>
      <c r="BA30" s="90">
        <v>0</v>
      </c>
      <c r="BB30" s="90">
        <v>0</v>
      </c>
      <c r="BC30" s="90">
        <v>0</v>
      </c>
      <c r="BD30" s="90">
        <v>0</v>
      </c>
      <c r="BE30" s="90">
        <v>0</v>
      </c>
      <c r="BF30" s="90">
        <v>0</v>
      </c>
      <c r="BG30" s="90">
        <v>0</v>
      </c>
      <c r="BH30" s="90" t="s">
        <v>997</v>
      </c>
    </row>
    <row r="31" spans="1:60" s="162" customFormat="1" ht="57">
      <c r="A31" s="166" t="s">
        <v>477</v>
      </c>
      <c r="B31" s="167" t="s">
        <v>928</v>
      </c>
      <c r="C31" s="168" t="s">
        <v>911</v>
      </c>
      <c r="D31" s="163" t="s">
        <v>997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  <c r="X31" s="90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90">
        <v>0</v>
      </c>
      <c r="AE31" s="90">
        <v>0</v>
      </c>
      <c r="AF31" s="90">
        <v>0</v>
      </c>
      <c r="AG31" s="90">
        <v>0</v>
      </c>
      <c r="AH31" s="90">
        <v>0</v>
      </c>
      <c r="AI31" s="90">
        <v>0</v>
      </c>
      <c r="AJ31" s="90">
        <v>0</v>
      </c>
      <c r="AK31" s="90">
        <v>0</v>
      </c>
      <c r="AL31" s="90">
        <v>0</v>
      </c>
      <c r="AM31" s="90">
        <v>0</v>
      </c>
      <c r="AN31" s="90">
        <v>0</v>
      </c>
      <c r="AO31" s="90">
        <v>0</v>
      </c>
      <c r="AP31" s="90">
        <v>0</v>
      </c>
      <c r="AQ31" s="90">
        <v>0</v>
      </c>
      <c r="AR31" s="90">
        <v>0</v>
      </c>
      <c r="AS31" s="90">
        <v>0</v>
      </c>
      <c r="AT31" s="90">
        <v>0</v>
      </c>
      <c r="AU31" s="90">
        <v>0</v>
      </c>
      <c r="AV31" s="90">
        <v>0</v>
      </c>
      <c r="AW31" s="90">
        <v>0</v>
      </c>
      <c r="AX31" s="90">
        <v>0</v>
      </c>
      <c r="AY31" s="90">
        <v>0</v>
      </c>
      <c r="AZ31" s="90">
        <v>0</v>
      </c>
      <c r="BA31" s="90">
        <v>0</v>
      </c>
      <c r="BB31" s="90">
        <v>0</v>
      </c>
      <c r="BC31" s="90">
        <v>0</v>
      </c>
      <c r="BD31" s="90">
        <v>0</v>
      </c>
      <c r="BE31" s="90">
        <v>0</v>
      </c>
      <c r="BF31" s="90">
        <v>0</v>
      </c>
      <c r="BG31" s="90">
        <v>0</v>
      </c>
      <c r="BH31" s="90" t="s">
        <v>997</v>
      </c>
    </row>
    <row r="32" spans="1:60" s="162" customFormat="1" ht="42.75">
      <c r="A32" s="166" t="s">
        <v>88</v>
      </c>
      <c r="B32" s="167" t="s">
        <v>929</v>
      </c>
      <c r="C32" s="168" t="s">
        <v>911</v>
      </c>
      <c r="D32" s="163" t="s">
        <v>997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0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90">
        <v>0</v>
      </c>
      <c r="AN32" s="90">
        <v>0</v>
      </c>
      <c r="AO32" s="90">
        <v>0</v>
      </c>
      <c r="AP32" s="90">
        <v>0</v>
      </c>
      <c r="AQ32" s="90">
        <v>0</v>
      </c>
      <c r="AR32" s="90">
        <v>0</v>
      </c>
      <c r="AS32" s="90">
        <v>0</v>
      </c>
      <c r="AT32" s="90">
        <v>0</v>
      </c>
      <c r="AU32" s="90">
        <v>0</v>
      </c>
      <c r="AV32" s="90">
        <v>0</v>
      </c>
      <c r="AW32" s="90">
        <v>0</v>
      </c>
      <c r="AX32" s="90">
        <v>0</v>
      </c>
      <c r="AY32" s="90">
        <v>0</v>
      </c>
      <c r="AZ32" s="90">
        <v>0</v>
      </c>
      <c r="BA32" s="90">
        <v>0</v>
      </c>
      <c r="BB32" s="90">
        <v>0</v>
      </c>
      <c r="BC32" s="90">
        <v>0</v>
      </c>
      <c r="BD32" s="90">
        <v>0</v>
      </c>
      <c r="BE32" s="90">
        <v>0</v>
      </c>
      <c r="BF32" s="90">
        <v>0</v>
      </c>
      <c r="BG32" s="90">
        <v>0</v>
      </c>
      <c r="BH32" s="90" t="s">
        <v>997</v>
      </c>
    </row>
    <row r="33" spans="1:60" s="162" customFormat="1" ht="71.25">
      <c r="A33" s="166" t="s">
        <v>498</v>
      </c>
      <c r="B33" s="167" t="s">
        <v>930</v>
      </c>
      <c r="C33" s="168" t="s">
        <v>911</v>
      </c>
      <c r="D33" s="163" t="s">
        <v>997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90">
        <v>0</v>
      </c>
      <c r="Z33" s="90">
        <v>0</v>
      </c>
      <c r="AA33" s="90">
        <v>0</v>
      </c>
      <c r="AB33" s="90">
        <v>0</v>
      </c>
      <c r="AC33" s="90">
        <v>0</v>
      </c>
      <c r="AD33" s="90">
        <v>0</v>
      </c>
      <c r="AE33" s="90">
        <v>0</v>
      </c>
      <c r="AF33" s="90">
        <v>0</v>
      </c>
      <c r="AG33" s="90">
        <v>0</v>
      </c>
      <c r="AH33" s="90">
        <v>0</v>
      </c>
      <c r="AI33" s="90">
        <v>0</v>
      </c>
      <c r="AJ33" s="90">
        <v>0</v>
      </c>
      <c r="AK33" s="90">
        <v>0</v>
      </c>
      <c r="AL33" s="90">
        <v>0</v>
      </c>
      <c r="AM33" s="90">
        <v>0</v>
      </c>
      <c r="AN33" s="90">
        <v>0</v>
      </c>
      <c r="AO33" s="90">
        <v>0</v>
      </c>
      <c r="AP33" s="90">
        <v>0</v>
      </c>
      <c r="AQ33" s="90">
        <v>0</v>
      </c>
      <c r="AR33" s="90">
        <v>0</v>
      </c>
      <c r="AS33" s="90">
        <v>0</v>
      </c>
      <c r="AT33" s="90">
        <v>0</v>
      </c>
      <c r="AU33" s="90">
        <v>0</v>
      </c>
      <c r="AV33" s="90">
        <v>0</v>
      </c>
      <c r="AW33" s="90">
        <v>0</v>
      </c>
      <c r="AX33" s="90">
        <v>0</v>
      </c>
      <c r="AY33" s="90">
        <v>0</v>
      </c>
      <c r="AZ33" s="90">
        <v>0</v>
      </c>
      <c r="BA33" s="90">
        <v>0</v>
      </c>
      <c r="BB33" s="90">
        <v>0</v>
      </c>
      <c r="BC33" s="90">
        <v>0</v>
      </c>
      <c r="BD33" s="90">
        <v>0</v>
      </c>
      <c r="BE33" s="90">
        <v>0</v>
      </c>
      <c r="BF33" s="90">
        <v>0</v>
      </c>
      <c r="BG33" s="90">
        <v>0</v>
      </c>
      <c r="BH33" s="90" t="s">
        <v>997</v>
      </c>
    </row>
    <row r="34" spans="1:60" s="162" customFormat="1" ht="42.75">
      <c r="A34" s="166" t="s">
        <v>499</v>
      </c>
      <c r="B34" s="167" t="s">
        <v>931</v>
      </c>
      <c r="C34" s="168" t="s">
        <v>911</v>
      </c>
      <c r="D34" s="163" t="s">
        <v>997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0">
        <v>0</v>
      </c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0">
        <v>0</v>
      </c>
      <c r="AJ34" s="90">
        <v>0</v>
      </c>
      <c r="AK34" s="90">
        <v>0</v>
      </c>
      <c r="AL34" s="90">
        <v>0</v>
      </c>
      <c r="AM34" s="90">
        <v>0</v>
      </c>
      <c r="AN34" s="90">
        <v>0</v>
      </c>
      <c r="AO34" s="90">
        <v>0</v>
      </c>
      <c r="AP34" s="90">
        <v>0</v>
      </c>
      <c r="AQ34" s="90">
        <v>0</v>
      </c>
      <c r="AR34" s="90">
        <v>0</v>
      </c>
      <c r="AS34" s="90">
        <v>0</v>
      </c>
      <c r="AT34" s="90">
        <v>0</v>
      </c>
      <c r="AU34" s="90">
        <v>0</v>
      </c>
      <c r="AV34" s="90">
        <v>0</v>
      </c>
      <c r="AW34" s="90">
        <v>0</v>
      </c>
      <c r="AX34" s="90">
        <v>0</v>
      </c>
      <c r="AY34" s="90">
        <v>0</v>
      </c>
      <c r="AZ34" s="90">
        <v>0</v>
      </c>
      <c r="BA34" s="90">
        <v>0</v>
      </c>
      <c r="BB34" s="90">
        <v>0</v>
      </c>
      <c r="BC34" s="90">
        <v>0</v>
      </c>
      <c r="BD34" s="90">
        <v>0</v>
      </c>
      <c r="BE34" s="90">
        <v>0</v>
      </c>
      <c r="BF34" s="90">
        <v>0</v>
      </c>
      <c r="BG34" s="90">
        <v>0</v>
      </c>
      <c r="BH34" s="90" t="s">
        <v>997</v>
      </c>
    </row>
    <row r="35" spans="1:60" s="162" customFormat="1" ht="42.75">
      <c r="A35" s="166" t="s">
        <v>90</v>
      </c>
      <c r="B35" s="167" t="s">
        <v>932</v>
      </c>
      <c r="C35" s="168" t="s">
        <v>911</v>
      </c>
      <c r="D35" s="163" t="s">
        <v>997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90">
        <v>0</v>
      </c>
      <c r="AC35" s="90">
        <v>0</v>
      </c>
      <c r="AD35" s="90">
        <v>0</v>
      </c>
      <c r="AE35" s="90">
        <v>0</v>
      </c>
      <c r="AF35" s="90">
        <v>0</v>
      </c>
      <c r="AG35" s="90">
        <v>0</v>
      </c>
      <c r="AH35" s="90">
        <v>0</v>
      </c>
      <c r="AI35" s="90">
        <v>0</v>
      </c>
      <c r="AJ35" s="90">
        <v>0</v>
      </c>
      <c r="AK35" s="90">
        <v>0</v>
      </c>
      <c r="AL35" s="90">
        <v>0</v>
      </c>
      <c r="AM35" s="90">
        <v>0</v>
      </c>
      <c r="AN35" s="90">
        <v>0</v>
      </c>
      <c r="AO35" s="90">
        <v>0</v>
      </c>
      <c r="AP35" s="90">
        <v>0</v>
      </c>
      <c r="AQ35" s="90">
        <v>0</v>
      </c>
      <c r="AR35" s="90">
        <v>0</v>
      </c>
      <c r="AS35" s="90">
        <v>0</v>
      </c>
      <c r="AT35" s="90">
        <v>0</v>
      </c>
      <c r="AU35" s="90">
        <v>0</v>
      </c>
      <c r="AV35" s="90">
        <v>0</v>
      </c>
      <c r="AW35" s="90">
        <v>0</v>
      </c>
      <c r="AX35" s="90">
        <v>0</v>
      </c>
      <c r="AY35" s="90">
        <v>0</v>
      </c>
      <c r="AZ35" s="90">
        <v>0</v>
      </c>
      <c r="BA35" s="90">
        <v>0</v>
      </c>
      <c r="BB35" s="90">
        <v>0</v>
      </c>
      <c r="BC35" s="90">
        <v>0</v>
      </c>
      <c r="BD35" s="90">
        <v>0</v>
      </c>
      <c r="BE35" s="90">
        <v>0</v>
      </c>
      <c r="BF35" s="90">
        <v>0</v>
      </c>
      <c r="BG35" s="90">
        <v>0</v>
      </c>
      <c r="BH35" s="90" t="s">
        <v>997</v>
      </c>
    </row>
    <row r="36" spans="1:60" s="162" customFormat="1" ht="42.75">
      <c r="A36" s="166" t="s">
        <v>933</v>
      </c>
      <c r="B36" s="167" t="s">
        <v>934</v>
      </c>
      <c r="C36" s="168" t="s">
        <v>911</v>
      </c>
      <c r="D36" s="163" t="s">
        <v>997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90">
        <v>0</v>
      </c>
      <c r="AF36" s="90">
        <v>0</v>
      </c>
      <c r="AG36" s="90">
        <v>0</v>
      </c>
      <c r="AH36" s="90">
        <v>0</v>
      </c>
      <c r="AI36" s="90">
        <v>0</v>
      </c>
      <c r="AJ36" s="90">
        <v>0</v>
      </c>
      <c r="AK36" s="90">
        <v>0</v>
      </c>
      <c r="AL36" s="90">
        <v>0</v>
      </c>
      <c r="AM36" s="90">
        <v>0</v>
      </c>
      <c r="AN36" s="90">
        <v>0</v>
      </c>
      <c r="AO36" s="90">
        <v>0</v>
      </c>
      <c r="AP36" s="90">
        <v>0</v>
      </c>
      <c r="AQ36" s="90">
        <v>0</v>
      </c>
      <c r="AR36" s="90">
        <v>0</v>
      </c>
      <c r="AS36" s="90">
        <v>0</v>
      </c>
      <c r="AT36" s="90">
        <v>0</v>
      </c>
      <c r="AU36" s="90">
        <v>0</v>
      </c>
      <c r="AV36" s="90">
        <v>0</v>
      </c>
      <c r="AW36" s="90">
        <v>0</v>
      </c>
      <c r="AX36" s="90">
        <v>0</v>
      </c>
      <c r="AY36" s="90">
        <v>0</v>
      </c>
      <c r="AZ36" s="90">
        <v>0</v>
      </c>
      <c r="BA36" s="90">
        <v>0</v>
      </c>
      <c r="BB36" s="90">
        <v>0</v>
      </c>
      <c r="BC36" s="90">
        <v>0</v>
      </c>
      <c r="BD36" s="90">
        <v>0</v>
      </c>
      <c r="BE36" s="90">
        <v>0</v>
      </c>
      <c r="BF36" s="90">
        <v>0</v>
      </c>
      <c r="BG36" s="90">
        <v>0</v>
      </c>
      <c r="BH36" s="90" t="s">
        <v>997</v>
      </c>
    </row>
    <row r="37" spans="1:60" s="162" customFormat="1" ht="114">
      <c r="A37" s="166" t="s">
        <v>933</v>
      </c>
      <c r="B37" s="167" t="s">
        <v>935</v>
      </c>
      <c r="C37" s="168" t="s">
        <v>911</v>
      </c>
      <c r="D37" s="163" t="s">
        <v>997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90">
        <v>0</v>
      </c>
      <c r="AN37" s="90">
        <v>0</v>
      </c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90">
        <v>0</v>
      </c>
      <c r="AU37" s="90">
        <v>0</v>
      </c>
      <c r="AV37" s="90">
        <v>0</v>
      </c>
      <c r="AW37" s="90">
        <v>0</v>
      </c>
      <c r="AX37" s="90">
        <v>0</v>
      </c>
      <c r="AY37" s="90">
        <v>0</v>
      </c>
      <c r="AZ37" s="90">
        <v>0</v>
      </c>
      <c r="BA37" s="90">
        <v>0</v>
      </c>
      <c r="BB37" s="90">
        <v>0</v>
      </c>
      <c r="BC37" s="90">
        <v>0</v>
      </c>
      <c r="BD37" s="90">
        <v>0</v>
      </c>
      <c r="BE37" s="90">
        <v>0</v>
      </c>
      <c r="BF37" s="90">
        <v>0</v>
      </c>
      <c r="BG37" s="90">
        <v>0</v>
      </c>
      <c r="BH37" s="90" t="s">
        <v>997</v>
      </c>
    </row>
    <row r="38" spans="1:60" s="162" customFormat="1" ht="99.75">
      <c r="A38" s="166" t="s">
        <v>933</v>
      </c>
      <c r="B38" s="167" t="s">
        <v>936</v>
      </c>
      <c r="C38" s="168" t="s">
        <v>911</v>
      </c>
      <c r="D38" s="163" t="s">
        <v>997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90">
        <v>0</v>
      </c>
      <c r="AN38" s="90">
        <v>0</v>
      </c>
      <c r="AO38" s="90">
        <v>0</v>
      </c>
      <c r="AP38" s="90">
        <v>0</v>
      </c>
      <c r="AQ38" s="90">
        <v>0</v>
      </c>
      <c r="AR38" s="90">
        <v>0</v>
      </c>
      <c r="AS38" s="90">
        <v>0</v>
      </c>
      <c r="AT38" s="90">
        <v>0</v>
      </c>
      <c r="AU38" s="90">
        <v>0</v>
      </c>
      <c r="AV38" s="90">
        <v>0</v>
      </c>
      <c r="AW38" s="90">
        <v>0</v>
      </c>
      <c r="AX38" s="90">
        <v>0</v>
      </c>
      <c r="AY38" s="90">
        <v>0</v>
      </c>
      <c r="AZ38" s="90">
        <v>0</v>
      </c>
      <c r="BA38" s="90">
        <v>0</v>
      </c>
      <c r="BB38" s="90">
        <v>0</v>
      </c>
      <c r="BC38" s="90">
        <v>0</v>
      </c>
      <c r="BD38" s="90">
        <v>0</v>
      </c>
      <c r="BE38" s="90">
        <v>0</v>
      </c>
      <c r="BF38" s="90">
        <v>0</v>
      </c>
      <c r="BG38" s="90">
        <v>0</v>
      </c>
      <c r="BH38" s="90" t="s">
        <v>997</v>
      </c>
    </row>
    <row r="39" spans="1:60" s="162" customFormat="1" ht="99.75">
      <c r="A39" s="166" t="s">
        <v>933</v>
      </c>
      <c r="B39" s="167" t="s">
        <v>937</v>
      </c>
      <c r="C39" s="168" t="s">
        <v>911</v>
      </c>
      <c r="D39" s="163" t="s">
        <v>997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>
        <v>0</v>
      </c>
      <c r="AP39" s="90">
        <v>0</v>
      </c>
      <c r="AQ39" s="90">
        <v>0</v>
      </c>
      <c r="AR39" s="90">
        <v>0</v>
      </c>
      <c r="AS39" s="90">
        <v>0</v>
      </c>
      <c r="AT39" s="90">
        <v>0</v>
      </c>
      <c r="AU39" s="90">
        <v>0</v>
      </c>
      <c r="AV39" s="90">
        <v>0</v>
      </c>
      <c r="AW39" s="90">
        <v>0</v>
      </c>
      <c r="AX39" s="90">
        <v>0</v>
      </c>
      <c r="AY39" s="90">
        <v>0</v>
      </c>
      <c r="AZ39" s="90">
        <v>0</v>
      </c>
      <c r="BA39" s="90">
        <v>0</v>
      </c>
      <c r="BB39" s="90">
        <v>0</v>
      </c>
      <c r="BC39" s="90">
        <v>0</v>
      </c>
      <c r="BD39" s="90">
        <v>0</v>
      </c>
      <c r="BE39" s="90">
        <v>0</v>
      </c>
      <c r="BF39" s="90">
        <v>0</v>
      </c>
      <c r="BG39" s="90">
        <v>0</v>
      </c>
      <c r="BH39" s="90" t="s">
        <v>997</v>
      </c>
    </row>
    <row r="40" spans="1:60" s="162" customFormat="1" ht="42.75">
      <c r="A40" s="166" t="s">
        <v>938</v>
      </c>
      <c r="B40" s="167" t="s">
        <v>934</v>
      </c>
      <c r="C40" s="168" t="s">
        <v>911</v>
      </c>
      <c r="D40" s="163" t="s">
        <v>997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>
        <v>0</v>
      </c>
      <c r="AE40" s="90">
        <v>0</v>
      </c>
      <c r="AF40" s="90">
        <v>0</v>
      </c>
      <c r="AG40" s="90">
        <v>0</v>
      </c>
      <c r="AH40" s="90">
        <v>0</v>
      </c>
      <c r="AI40" s="90">
        <v>0</v>
      </c>
      <c r="AJ40" s="90">
        <v>0</v>
      </c>
      <c r="AK40" s="90">
        <v>0</v>
      </c>
      <c r="AL40" s="90">
        <v>0</v>
      </c>
      <c r="AM40" s="90">
        <v>0</v>
      </c>
      <c r="AN40" s="90">
        <v>0</v>
      </c>
      <c r="AO40" s="90">
        <v>0</v>
      </c>
      <c r="AP40" s="90">
        <v>0</v>
      </c>
      <c r="AQ40" s="90">
        <v>0</v>
      </c>
      <c r="AR40" s="90">
        <v>0</v>
      </c>
      <c r="AS40" s="90">
        <v>0</v>
      </c>
      <c r="AT40" s="90">
        <v>0</v>
      </c>
      <c r="AU40" s="90">
        <v>0</v>
      </c>
      <c r="AV40" s="90">
        <v>0</v>
      </c>
      <c r="AW40" s="90">
        <v>0</v>
      </c>
      <c r="AX40" s="90">
        <v>0</v>
      </c>
      <c r="AY40" s="90">
        <v>0</v>
      </c>
      <c r="AZ40" s="90">
        <v>0</v>
      </c>
      <c r="BA40" s="90">
        <v>0</v>
      </c>
      <c r="BB40" s="90">
        <v>0</v>
      </c>
      <c r="BC40" s="90">
        <v>0</v>
      </c>
      <c r="BD40" s="90">
        <v>0</v>
      </c>
      <c r="BE40" s="90">
        <v>0</v>
      </c>
      <c r="BF40" s="90">
        <v>0</v>
      </c>
      <c r="BG40" s="90">
        <v>0</v>
      </c>
      <c r="BH40" s="90" t="s">
        <v>997</v>
      </c>
    </row>
    <row r="41" spans="1:60" s="162" customFormat="1" ht="114">
      <c r="A41" s="166" t="s">
        <v>938</v>
      </c>
      <c r="B41" s="167" t="s">
        <v>935</v>
      </c>
      <c r="C41" s="168" t="s">
        <v>911</v>
      </c>
      <c r="D41" s="163" t="s">
        <v>997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90">
        <v>0</v>
      </c>
      <c r="AG41" s="90">
        <v>0</v>
      </c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90">
        <v>0</v>
      </c>
      <c r="AN41" s="90">
        <v>0</v>
      </c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90">
        <v>0</v>
      </c>
      <c r="AU41" s="90">
        <v>0</v>
      </c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90">
        <v>0</v>
      </c>
      <c r="BB41" s="90">
        <v>0</v>
      </c>
      <c r="BC41" s="90">
        <v>0</v>
      </c>
      <c r="BD41" s="90">
        <v>0</v>
      </c>
      <c r="BE41" s="90">
        <v>0</v>
      </c>
      <c r="BF41" s="90">
        <v>0</v>
      </c>
      <c r="BG41" s="90">
        <v>0</v>
      </c>
      <c r="BH41" s="90" t="s">
        <v>997</v>
      </c>
    </row>
    <row r="42" spans="1:60" s="162" customFormat="1" ht="99.75">
      <c r="A42" s="166" t="s">
        <v>938</v>
      </c>
      <c r="B42" s="167" t="s">
        <v>936</v>
      </c>
      <c r="C42" s="168" t="s">
        <v>911</v>
      </c>
      <c r="D42" s="163" t="s">
        <v>997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0</v>
      </c>
      <c r="AE42" s="90">
        <v>0</v>
      </c>
      <c r="AF42" s="90">
        <v>0</v>
      </c>
      <c r="AG42" s="90">
        <v>0</v>
      </c>
      <c r="AH42" s="90">
        <v>0</v>
      </c>
      <c r="AI42" s="90">
        <v>0</v>
      </c>
      <c r="AJ42" s="90">
        <v>0</v>
      </c>
      <c r="AK42" s="90">
        <v>0</v>
      </c>
      <c r="AL42" s="90">
        <v>0</v>
      </c>
      <c r="AM42" s="90">
        <v>0</v>
      </c>
      <c r="AN42" s="90">
        <v>0</v>
      </c>
      <c r="AO42" s="90">
        <v>0</v>
      </c>
      <c r="AP42" s="90">
        <v>0</v>
      </c>
      <c r="AQ42" s="90">
        <v>0</v>
      </c>
      <c r="AR42" s="90">
        <v>0</v>
      </c>
      <c r="AS42" s="90">
        <v>0</v>
      </c>
      <c r="AT42" s="90">
        <v>0</v>
      </c>
      <c r="AU42" s="90">
        <v>0</v>
      </c>
      <c r="AV42" s="90">
        <v>0</v>
      </c>
      <c r="AW42" s="90">
        <v>0</v>
      </c>
      <c r="AX42" s="90">
        <v>0</v>
      </c>
      <c r="AY42" s="90">
        <v>0</v>
      </c>
      <c r="AZ42" s="90">
        <v>0</v>
      </c>
      <c r="BA42" s="90">
        <v>0</v>
      </c>
      <c r="BB42" s="90">
        <v>0</v>
      </c>
      <c r="BC42" s="90">
        <v>0</v>
      </c>
      <c r="BD42" s="90">
        <v>0</v>
      </c>
      <c r="BE42" s="90">
        <v>0</v>
      </c>
      <c r="BF42" s="90">
        <v>0</v>
      </c>
      <c r="BG42" s="90">
        <v>0</v>
      </c>
      <c r="BH42" s="90" t="s">
        <v>997</v>
      </c>
    </row>
    <row r="43" spans="1:60" s="162" customFormat="1" ht="99.75">
      <c r="A43" s="166" t="s">
        <v>938</v>
      </c>
      <c r="B43" s="167" t="s">
        <v>939</v>
      </c>
      <c r="C43" s="168" t="s">
        <v>911</v>
      </c>
      <c r="D43" s="163" t="s">
        <v>997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0</v>
      </c>
      <c r="AE43" s="90">
        <v>0</v>
      </c>
      <c r="AF43" s="90">
        <v>0</v>
      </c>
      <c r="AG43" s="90">
        <v>0</v>
      </c>
      <c r="AH43" s="90">
        <v>0</v>
      </c>
      <c r="AI43" s="90">
        <v>0</v>
      </c>
      <c r="AJ43" s="90">
        <v>0</v>
      </c>
      <c r="AK43" s="90">
        <v>0</v>
      </c>
      <c r="AL43" s="90">
        <v>0</v>
      </c>
      <c r="AM43" s="90">
        <v>0</v>
      </c>
      <c r="AN43" s="90">
        <v>0</v>
      </c>
      <c r="AO43" s="90">
        <v>0</v>
      </c>
      <c r="AP43" s="90">
        <v>0</v>
      </c>
      <c r="AQ43" s="90">
        <v>0</v>
      </c>
      <c r="AR43" s="90">
        <v>0</v>
      </c>
      <c r="AS43" s="90">
        <v>0</v>
      </c>
      <c r="AT43" s="90">
        <v>0</v>
      </c>
      <c r="AU43" s="90">
        <v>0</v>
      </c>
      <c r="AV43" s="90">
        <v>0</v>
      </c>
      <c r="AW43" s="90">
        <v>0</v>
      </c>
      <c r="AX43" s="90">
        <v>0</v>
      </c>
      <c r="AY43" s="90">
        <v>0</v>
      </c>
      <c r="AZ43" s="90">
        <v>0</v>
      </c>
      <c r="BA43" s="90">
        <v>0</v>
      </c>
      <c r="BB43" s="90">
        <v>0</v>
      </c>
      <c r="BC43" s="90">
        <v>0</v>
      </c>
      <c r="BD43" s="90">
        <v>0</v>
      </c>
      <c r="BE43" s="90">
        <v>0</v>
      </c>
      <c r="BF43" s="90">
        <v>0</v>
      </c>
      <c r="BG43" s="90">
        <v>0</v>
      </c>
      <c r="BH43" s="90" t="s">
        <v>997</v>
      </c>
    </row>
    <row r="44" spans="1:60" s="162" customFormat="1" ht="85.5">
      <c r="A44" s="166" t="s">
        <v>940</v>
      </c>
      <c r="B44" s="167" t="s">
        <v>941</v>
      </c>
      <c r="C44" s="168" t="s">
        <v>911</v>
      </c>
      <c r="D44" s="163" t="s">
        <v>997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0</v>
      </c>
      <c r="AE44" s="90">
        <v>0</v>
      </c>
      <c r="AF44" s="90">
        <v>0</v>
      </c>
      <c r="AG44" s="90">
        <v>0</v>
      </c>
      <c r="AH44" s="90">
        <v>0</v>
      </c>
      <c r="AI44" s="90">
        <v>0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>
        <v>0</v>
      </c>
      <c r="AP44" s="90">
        <v>0</v>
      </c>
      <c r="AQ44" s="90">
        <v>0</v>
      </c>
      <c r="AR44" s="90">
        <v>0</v>
      </c>
      <c r="AS44" s="90">
        <v>0</v>
      </c>
      <c r="AT44" s="90">
        <v>0</v>
      </c>
      <c r="AU44" s="90">
        <v>0</v>
      </c>
      <c r="AV44" s="90">
        <v>0</v>
      </c>
      <c r="AW44" s="90">
        <v>0</v>
      </c>
      <c r="AX44" s="90">
        <v>0</v>
      </c>
      <c r="AY44" s="90">
        <v>0</v>
      </c>
      <c r="AZ44" s="90">
        <v>0</v>
      </c>
      <c r="BA44" s="90">
        <v>0</v>
      </c>
      <c r="BB44" s="90">
        <v>0</v>
      </c>
      <c r="BC44" s="90">
        <v>0</v>
      </c>
      <c r="BD44" s="90">
        <v>0</v>
      </c>
      <c r="BE44" s="90">
        <v>0</v>
      </c>
      <c r="BF44" s="90">
        <v>0</v>
      </c>
      <c r="BG44" s="90">
        <v>0</v>
      </c>
      <c r="BH44" s="90" t="s">
        <v>997</v>
      </c>
    </row>
    <row r="45" spans="1:60" s="162" customFormat="1" ht="71.25">
      <c r="A45" s="166" t="s">
        <v>942</v>
      </c>
      <c r="B45" s="167" t="s">
        <v>943</v>
      </c>
      <c r="C45" s="168" t="s">
        <v>911</v>
      </c>
      <c r="D45" s="163" t="s">
        <v>997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90">
        <v>0</v>
      </c>
      <c r="S45" s="90"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0</v>
      </c>
      <c r="AD45" s="90">
        <v>0</v>
      </c>
      <c r="AE45" s="90">
        <v>0</v>
      </c>
      <c r="AF45" s="90">
        <v>0</v>
      </c>
      <c r="AG45" s="90">
        <v>0</v>
      </c>
      <c r="AH45" s="90">
        <v>0</v>
      </c>
      <c r="AI45" s="90">
        <v>0</v>
      </c>
      <c r="AJ45" s="90">
        <v>0</v>
      </c>
      <c r="AK45" s="90">
        <v>0</v>
      </c>
      <c r="AL45" s="90">
        <v>0</v>
      </c>
      <c r="AM45" s="90">
        <v>0</v>
      </c>
      <c r="AN45" s="90">
        <v>0</v>
      </c>
      <c r="AO45" s="90">
        <v>0</v>
      </c>
      <c r="AP45" s="90">
        <v>0</v>
      </c>
      <c r="AQ45" s="90">
        <v>0</v>
      </c>
      <c r="AR45" s="90">
        <v>0</v>
      </c>
      <c r="AS45" s="90">
        <v>0</v>
      </c>
      <c r="AT45" s="90">
        <v>0</v>
      </c>
      <c r="AU45" s="90">
        <v>0</v>
      </c>
      <c r="AV45" s="90">
        <v>0</v>
      </c>
      <c r="AW45" s="90">
        <v>0</v>
      </c>
      <c r="AX45" s="90">
        <v>0</v>
      </c>
      <c r="AY45" s="90">
        <v>0</v>
      </c>
      <c r="AZ45" s="90">
        <v>0</v>
      </c>
      <c r="BA45" s="90">
        <v>0</v>
      </c>
      <c r="BB45" s="90">
        <v>0</v>
      </c>
      <c r="BC45" s="90">
        <v>0</v>
      </c>
      <c r="BD45" s="90">
        <v>0</v>
      </c>
      <c r="BE45" s="90">
        <v>0</v>
      </c>
      <c r="BF45" s="90">
        <v>0</v>
      </c>
      <c r="BG45" s="90">
        <v>0</v>
      </c>
      <c r="BH45" s="90" t="s">
        <v>997</v>
      </c>
    </row>
    <row r="46" spans="1:60" s="162" customFormat="1" ht="71.25">
      <c r="A46" s="166" t="s">
        <v>944</v>
      </c>
      <c r="B46" s="167" t="s">
        <v>945</v>
      </c>
      <c r="C46" s="168" t="s">
        <v>911</v>
      </c>
      <c r="D46" s="163" t="s">
        <v>997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0">
        <v>0</v>
      </c>
      <c r="AE46" s="90">
        <v>0</v>
      </c>
      <c r="AF46" s="90">
        <v>0</v>
      </c>
      <c r="AG46" s="90">
        <v>0</v>
      </c>
      <c r="AH46" s="90">
        <v>0</v>
      </c>
      <c r="AI46" s="90">
        <v>0</v>
      </c>
      <c r="AJ46" s="90">
        <v>0</v>
      </c>
      <c r="AK46" s="90">
        <v>0</v>
      </c>
      <c r="AL46" s="90">
        <v>0</v>
      </c>
      <c r="AM46" s="90">
        <v>0</v>
      </c>
      <c r="AN46" s="90">
        <v>0</v>
      </c>
      <c r="AO46" s="90">
        <v>0</v>
      </c>
      <c r="AP46" s="90">
        <v>0</v>
      </c>
      <c r="AQ46" s="90">
        <v>0</v>
      </c>
      <c r="AR46" s="90">
        <v>0</v>
      </c>
      <c r="AS46" s="90">
        <v>0</v>
      </c>
      <c r="AT46" s="90">
        <v>0</v>
      </c>
      <c r="AU46" s="90">
        <v>0</v>
      </c>
      <c r="AV46" s="90">
        <v>0</v>
      </c>
      <c r="AW46" s="90">
        <v>0</v>
      </c>
      <c r="AX46" s="90">
        <v>0</v>
      </c>
      <c r="AY46" s="90">
        <v>0</v>
      </c>
      <c r="AZ46" s="90">
        <v>0</v>
      </c>
      <c r="BA46" s="90">
        <v>0</v>
      </c>
      <c r="BB46" s="90">
        <v>0</v>
      </c>
      <c r="BC46" s="90">
        <v>0</v>
      </c>
      <c r="BD46" s="90">
        <v>0</v>
      </c>
      <c r="BE46" s="90">
        <v>0</v>
      </c>
      <c r="BF46" s="90">
        <v>0</v>
      </c>
      <c r="BG46" s="90">
        <v>0</v>
      </c>
      <c r="BH46" s="90" t="s">
        <v>997</v>
      </c>
    </row>
    <row r="47" spans="1:60" s="162" customFormat="1" ht="42.75">
      <c r="A47" s="166" t="s">
        <v>92</v>
      </c>
      <c r="B47" s="167" t="s">
        <v>946</v>
      </c>
      <c r="C47" s="168" t="s">
        <v>911</v>
      </c>
      <c r="D47" s="163" t="s">
        <v>997</v>
      </c>
      <c r="E47" s="163">
        <f>E48</f>
        <v>6.3E-2</v>
      </c>
      <c r="F47" s="90">
        <v>0</v>
      </c>
      <c r="G47" s="90">
        <v>0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0">
        <v>0</v>
      </c>
      <c r="T47" s="163">
        <f>T48</f>
        <v>6.3E-2</v>
      </c>
      <c r="U47" s="90">
        <v>0</v>
      </c>
      <c r="V47" s="90">
        <v>0</v>
      </c>
      <c r="W47" s="90">
        <v>0</v>
      </c>
      <c r="X47" s="90">
        <v>0</v>
      </c>
      <c r="Y47" s="90">
        <v>0</v>
      </c>
      <c r="Z47" s="90">
        <v>0</v>
      </c>
      <c r="AA47" s="90">
        <v>0</v>
      </c>
      <c r="AB47" s="90">
        <v>0</v>
      </c>
      <c r="AC47" s="90">
        <v>0</v>
      </c>
      <c r="AD47" s="90">
        <v>0</v>
      </c>
      <c r="AE47" s="90">
        <v>0</v>
      </c>
      <c r="AF47" s="90">
        <v>0</v>
      </c>
      <c r="AG47" s="90">
        <v>0</v>
      </c>
      <c r="AH47" s="90">
        <v>0</v>
      </c>
      <c r="AI47" s="90">
        <v>0</v>
      </c>
      <c r="AJ47" s="90">
        <v>0</v>
      </c>
      <c r="AK47" s="90">
        <v>0</v>
      </c>
      <c r="AL47" s="90">
        <v>0</v>
      </c>
      <c r="AM47" s="90">
        <v>0</v>
      </c>
      <c r="AN47" s="90">
        <v>0</v>
      </c>
      <c r="AO47" s="90">
        <v>0</v>
      </c>
      <c r="AP47" s="90">
        <v>0</v>
      </c>
      <c r="AQ47" s="90">
        <v>0</v>
      </c>
      <c r="AR47" s="90">
        <v>0</v>
      </c>
      <c r="AS47" s="90">
        <v>0</v>
      </c>
      <c r="AT47" s="90">
        <v>0</v>
      </c>
      <c r="AU47" s="90">
        <v>0</v>
      </c>
      <c r="AV47" s="90">
        <v>0</v>
      </c>
      <c r="AW47" s="90">
        <v>0</v>
      </c>
      <c r="AX47" s="90">
        <v>0</v>
      </c>
      <c r="AY47" s="90">
        <v>0</v>
      </c>
      <c r="AZ47" s="90">
        <v>0</v>
      </c>
      <c r="BA47" s="90">
        <v>0</v>
      </c>
      <c r="BB47" s="90">
        <v>0</v>
      </c>
      <c r="BC47" s="90">
        <v>0</v>
      </c>
      <c r="BD47" s="90">
        <v>0</v>
      </c>
      <c r="BE47" s="90">
        <v>0</v>
      </c>
      <c r="BF47" s="90">
        <v>0</v>
      </c>
      <c r="BG47" s="90">
        <v>0</v>
      </c>
      <c r="BH47" s="90" t="s">
        <v>997</v>
      </c>
    </row>
    <row r="48" spans="1:60" s="162" customFormat="1" ht="71.25">
      <c r="A48" s="166" t="s">
        <v>503</v>
      </c>
      <c r="B48" s="167" t="s">
        <v>947</v>
      </c>
      <c r="C48" s="168" t="s">
        <v>911</v>
      </c>
      <c r="D48" s="163" t="s">
        <v>1072</v>
      </c>
      <c r="E48" s="163">
        <f>E49</f>
        <v>6.3E-2</v>
      </c>
      <c r="F48" s="90">
        <v>0</v>
      </c>
      <c r="G48" s="90">
        <v>0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  <c r="T48" s="163">
        <f>T49</f>
        <v>6.3E-2</v>
      </c>
      <c r="U48" s="90">
        <v>0</v>
      </c>
      <c r="V48" s="90">
        <v>0</v>
      </c>
      <c r="W48" s="90">
        <v>0</v>
      </c>
      <c r="X48" s="90">
        <v>0</v>
      </c>
      <c r="Y48" s="90">
        <v>0</v>
      </c>
      <c r="Z48" s="90">
        <v>0</v>
      </c>
      <c r="AA48" s="90">
        <v>0</v>
      </c>
      <c r="AB48" s="90">
        <v>0</v>
      </c>
      <c r="AC48" s="90">
        <v>0</v>
      </c>
      <c r="AD48" s="90">
        <v>0</v>
      </c>
      <c r="AE48" s="90">
        <v>0</v>
      </c>
      <c r="AF48" s="90">
        <v>0</v>
      </c>
      <c r="AG48" s="90">
        <v>0</v>
      </c>
      <c r="AH48" s="90">
        <v>0</v>
      </c>
      <c r="AI48" s="90">
        <v>0</v>
      </c>
      <c r="AJ48" s="90">
        <v>0</v>
      </c>
      <c r="AK48" s="90">
        <v>0</v>
      </c>
      <c r="AL48" s="90">
        <v>0</v>
      </c>
      <c r="AM48" s="90">
        <v>0</v>
      </c>
      <c r="AN48" s="90">
        <v>0</v>
      </c>
      <c r="AO48" s="90">
        <v>0</v>
      </c>
      <c r="AP48" s="90">
        <v>0</v>
      </c>
      <c r="AQ48" s="90">
        <v>0</v>
      </c>
      <c r="AR48" s="90">
        <v>0</v>
      </c>
      <c r="AS48" s="90">
        <v>0</v>
      </c>
      <c r="AT48" s="90">
        <v>0</v>
      </c>
      <c r="AU48" s="90">
        <v>0</v>
      </c>
      <c r="AV48" s="90">
        <v>0</v>
      </c>
      <c r="AW48" s="90">
        <v>0</v>
      </c>
      <c r="AX48" s="90">
        <v>0</v>
      </c>
      <c r="AY48" s="90">
        <v>0</v>
      </c>
      <c r="AZ48" s="90">
        <v>0</v>
      </c>
      <c r="BA48" s="90">
        <v>0</v>
      </c>
      <c r="BB48" s="90">
        <v>0</v>
      </c>
      <c r="BC48" s="90">
        <v>0</v>
      </c>
      <c r="BD48" s="90">
        <v>0</v>
      </c>
      <c r="BE48" s="90">
        <v>0</v>
      </c>
      <c r="BF48" s="90">
        <v>0</v>
      </c>
      <c r="BG48" s="90">
        <v>0</v>
      </c>
      <c r="BH48" s="90" t="s">
        <v>997</v>
      </c>
    </row>
    <row r="49" spans="1:60" s="162" customFormat="1" ht="28.5">
      <c r="A49" s="166" t="s">
        <v>505</v>
      </c>
      <c r="B49" s="167" t="s">
        <v>948</v>
      </c>
      <c r="C49" s="168" t="s">
        <v>911</v>
      </c>
      <c r="D49" s="163" t="s">
        <v>1072</v>
      </c>
      <c r="E49" s="163">
        <f>E50</f>
        <v>6.3E-2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163">
        <f>T50</f>
        <v>6.3E-2</v>
      </c>
      <c r="U49" s="90">
        <v>0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90">
        <v>0</v>
      </c>
      <c r="AG49" s="90">
        <v>0</v>
      </c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90">
        <v>0</v>
      </c>
      <c r="AN49" s="90">
        <v>0</v>
      </c>
      <c r="AO49" s="90">
        <v>0</v>
      </c>
      <c r="AP49" s="90">
        <v>0</v>
      </c>
      <c r="AQ49" s="90">
        <v>0</v>
      </c>
      <c r="AR49" s="90">
        <v>0</v>
      </c>
      <c r="AS49" s="90">
        <v>0</v>
      </c>
      <c r="AT49" s="90">
        <v>0</v>
      </c>
      <c r="AU49" s="90">
        <v>0</v>
      </c>
      <c r="AV49" s="90">
        <v>0</v>
      </c>
      <c r="AW49" s="90">
        <v>0</v>
      </c>
      <c r="AX49" s="90">
        <v>0</v>
      </c>
      <c r="AY49" s="90">
        <v>0</v>
      </c>
      <c r="AZ49" s="90">
        <v>0</v>
      </c>
      <c r="BA49" s="90">
        <v>0</v>
      </c>
      <c r="BB49" s="90">
        <v>0</v>
      </c>
      <c r="BC49" s="90">
        <v>0</v>
      </c>
      <c r="BD49" s="90">
        <v>0</v>
      </c>
      <c r="BE49" s="90">
        <v>0</v>
      </c>
      <c r="BF49" s="90">
        <v>0</v>
      </c>
      <c r="BG49" s="90">
        <v>0</v>
      </c>
      <c r="BH49" s="90" t="s">
        <v>997</v>
      </c>
    </row>
    <row r="50" spans="1:60" s="3" customFormat="1" ht="75">
      <c r="A50" s="172" t="s">
        <v>505</v>
      </c>
      <c r="B50" s="173" t="s">
        <v>986</v>
      </c>
      <c r="C50" s="174" t="s">
        <v>987</v>
      </c>
      <c r="D50" s="34" t="s">
        <v>1072</v>
      </c>
      <c r="E50" s="34">
        <v>6.3E-2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91">
        <v>0</v>
      </c>
      <c r="S50" s="91">
        <v>0</v>
      </c>
      <c r="T50" s="34">
        <v>6.3E-2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 t="s">
        <v>997</v>
      </c>
    </row>
    <row r="51" spans="1:60" s="162" customFormat="1" ht="57">
      <c r="A51" s="166" t="s">
        <v>510</v>
      </c>
      <c r="B51" s="167" t="s">
        <v>949</v>
      </c>
      <c r="C51" s="168" t="s">
        <v>911</v>
      </c>
      <c r="D51" s="163" t="s">
        <v>997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  <c r="Z51" s="90">
        <v>0</v>
      </c>
      <c r="AA51" s="90">
        <v>0</v>
      </c>
      <c r="AB51" s="90">
        <v>0</v>
      </c>
      <c r="AC51" s="90">
        <v>0</v>
      </c>
      <c r="AD51" s="90">
        <v>0</v>
      </c>
      <c r="AE51" s="90">
        <v>0</v>
      </c>
      <c r="AF51" s="90">
        <v>0</v>
      </c>
      <c r="AG51" s="90">
        <v>0</v>
      </c>
      <c r="AH51" s="90">
        <v>0</v>
      </c>
      <c r="AI51" s="90">
        <v>0</v>
      </c>
      <c r="AJ51" s="90">
        <v>0</v>
      </c>
      <c r="AK51" s="90">
        <v>0</v>
      </c>
      <c r="AL51" s="90">
        <v>0</v>
      </c>
      <c r="AM51" s="90">
        <v>0</v>
      </c>
      <c r="AN51" s="90">
        <v>0</v>
      </c>
      <c r="AO51" s="90">
        <v>0</v>
      </c>
      <c r="AP51" s="90">
        <v>0</v>
      </c>
      <c r="AQ51" s="90">
        <v>0</v>
      </c>
      <c r="AR51" s="90">
        <v>0</v>
      </c>
      <c r="AS51" s="90">
        <v>0</v>
      </c>
      <c r="AT51" s="90">
        <v>0</v>
      </c>
      <c r="AU51" s="90">
        <v>0</v>
      </c>
      <c r="AV51" s="90">
        <v>0</v>
      </c>
      <c r="AW51" s="90">
        <v>0</v>
      </c>
      <c r="AX51" s="90">
        <v>0</v>
      </c>
      <c r="AY51" s="90">
        <v>0</v>
      </c>
      <c r="AZ51" s="90">
        <v>0</v>
      </c>
      <c r="BA51" s="90">
        <v>0</v>
      </c>
      <c r="BB51" s="90">
        <v>0</v>
      </c>
      <c r="BC51" s="90">
        <v>0</v>
      </c>
      <c r="BD51" s="90">
        <v>0</v>
      </c>
      <c r="BE51" s="90">
        <v>0</v>
      </c>
      <c r="BF51" s="90">
        <v>0</v>
      </c>
      <c r="BG51" s="90">
        <v>0</v>
      </c>
      <c r="BH51" s="90" t="s">
        <v>997</v>
      </c>
    </row>
    <row r="52" spans="1:60" s="162" customFormat="1" ht="42.75">
      <c r="A52" s="166" t="s">
        <v>518</v>
      </c>
      <c r="B52" s="167" t="s">
        <v>950</v>
      </c>
      <c r="C52" s="168" t="s">
        <v>911</v>
      </c>
      <c r="D52" s="163" t="s">
        <v>1073</v>
      </c>
      <c r="E52" s="90">
        <v>0</v>
      </c>
      <c r="F52" s="90">
        <v>0</v>
      </c>
      <c r="G52" s="90">
        <f>G53</f>
        <v>1.1000000000000001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  <c r="V52" s="90">
        <v>0</v>
      </c>
      <c r="W52" s="90">
        <v>0</v>
      </c>
      <c r="X52" s="90">
        <v>0</v>
      </c>
      <c r="Y52" s="90">
        <v>0</v>
      </c>
      <c r="Z52" s="90">
        <v>0</v>
      </c>
      <c r="AA52" s="90">
        <f>AA53</f>
        <v>1.1000000000000001</v>
      </c>
      <c r="AB52" s="90">
        <v>0</v>
      </c>
      <c r="AC52" s="90">
        <v>0</v>
      </c>
      <c r="AD52" s="90">
        <v>0</v>
      </c>
      <c r="AE52" s="90">
        <v>0</v>
      </c>
      <c r="AF52" s="90">
        <v>0</v>
      </c>
      <c r="AG52" s="90">
        <v>0</v>
      </c>
      <c r="AH52" s="90">
        <v>0</v>
      </c>
      <c r="AI52" s="90">
        <v>0</v>
      </c>
      <c r="AJ52" s="90">
        <v>0</v>
      </c>
      <c r="AK52" s="90">
        <v>0</v>
      </c>
      <c r="AL52" s="90">
        <v>0</v>
      </c>
      <c r="AM52" s="90">
        <v>0</v>
      </c>
      <c r="AN52" s="90">
        <v>0</v>
      </c>
      <c r="AO52" s="90">
        <v>0</v>
      </c>
      <c r="AP52" s="90">
        <v>0</v>
      </c>
      <c r="AQ52" s="90">
        <v>0</v>
      </c>
      <c r="AR52" s="90">
        <v>0</v>
      </c>
      <c r="AS52" s="90">
        <v>0</v>
      </c>
      <c r="AT52" s="90">
        <v>0</v>
      </c>
      <c r="AU52" s="90">
        <v>0</v>
      </c>
      <c r="AV52" s="90">
        <v>0</v>
      </c>
      <c r="AW52" s="90">
        <v>0</v>
      </c>
      <c r="AX52" s="90">
        <v>0</v>
      </c>
      <c r="AY52" s="90">
        <v>0</v>
      </c>
      <c r="AZ52" s="90">
        <v>0</v>
      </c>
      <c r="BA52" s="90">
        <v>0</v>
      </c>
      <c r="BB52" s="90">
        <v>0</v>
      </c>
      <c r="BC52" s="90">
        <v>0</v>
      </c>
      <c r="BD52" s="90">
        <v>0</v>
      </c>
      <c r="BE52" s="90">
        <v>0</v>
      </c>
      <c r="BF52" s="90">
        <v>0</v>
      </c>
      <c r="BG52" s="90">
        <v>0</v>
      </c>
      <c r="BH52" s="90" t="s">
        <v>997</v>
      </c>
    </row>
    <row r="53" spans="1:60" s="162" customFormat="1" ht="28.5">
      <c r="A53" s="166" t="s">
        <v>951</v>
      </c>
      <c r="B53" s="167" t="s">
        <v>952</v>
      </c>
      <c r="C53" s="168" t="s">
        <v>911</v>
      </c>
      <c r="D53" s="163" t="s">
        <v>1073</v>
      </c>
      <c r="E53" s="90">
        <v>0</v>
      </c>
      <c r="F53" s="90">
        <v>0</v>
      </c>
      <c r="G53" s="90">
        <f>G54</f>
        <v>1.1000000000000001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90">
        <v>0</v>
      </c>
      <c r="S53" s="90">
        <v>0</v>
      </c>
      <c r="T53" s="90">
        <v>0</v>
      </c>
      <c r="U53" s="90">
        <v>0</v>
      </c>
      <c r="V53" s="90">
        <v>0</v>
      </c>
      <c r="W53" s="90">
        <v>0</v>
      </c>
      <c r="X53" s="90">
        <v>0</v>
      </c>
      <c r="Y53" s="90">
        <v>0</v>
      </c>
      <c r="Z53" s="90">
        <v>0</v>
      </c>
      <c r="AA53" s="90">
        <f>AA54</f>
        <v>1.1000000000000001</v>
      </c>
      <c r="AB53" s="90">
        <v>0</v>
      </c>
      <c r="AC53" s="90">
        <v>0</v>
      </c>
      <c r="AD53" s="90">
        <v>0</v>
      </c>
      <c r="AE53" s="90">
        <v>0</v>
      </c>
      <c r="AF53" s="90">
        <v>0</v>
      </c>
      <c r="AG53" s="90">
        <v>0</v>
      </c>
      <c r="AH53" s="90">
        <v>0</v>
      </c>
      <c r="AI53" s="90">
        <v>0</v>
      </c>
      <c r="AJ53" s="90">
        <v>0</v>
      </c>
      <c r="AK53" s="90">
        <v>0</v>
      </c>
      <c r="AL53" s="90">
        <v>0</v>
      </c>
      <c r="AM53" s="90">
        <v>0</v>
      </c>
      <c r="AN53" s="90">
        <v>0</v>
      </c>
      <c r="AO53" s="90">
        <v>0</v>
      </c>
      <c r="AP53" s="90">
        <v>0</v>
      </c>
      <c r="AQ53" s="90">
        <v>0</v>
      </c>
      <c r="AR53" s="90">
        <v>0</v>
      </c>
      <c r="AS53" s="90">
        <v>0</v>
      </c>
      <c r="AT53" s="90">
        <v>0</v>
      </c>
      <c r="AU53" s="90">
        <v>0</v>
      </c>
      <c r="AV53" s="90">
        <v>0</v>
      </c>
      <c r="AW53" s="90">
        <v>0</v>
      </c>
      <c r="AX53" s="90">
        <v>0</v>
      </c>
      <c r="AY53" s="90">
        <v>0</v>
      </c>
      <c r="AZ53" s="90">
        <v>0</v>
      </c>
      <c r="BA53" s="90">
        <v>0</v>
      </c>
      <c r="BB53" s="90">
        <v>0</v>
      </c>
      <c r="BC53" s="90">
        <v>0</v>
      </c>
      <c r="BD53" s="90">
        <v>0</v>
      </c>
      <c r="BE53" s="90">
        <v>0</v>
      </c>
      <c r="BF53" s="90">
        <v>0</v>
      </c>
      <c r="BG53" s="90">
        <v>0</v>
      </c>
      <c r="BH53" s="90" t="s">
        <v>997</v>
      </c>
    </row>
    <row r="54" spans="1:60" ht="60">
      <c r="A54" s="176" t="s">
        <v>951</v>
      </c>
      <c r="B54" s="173" t="s">
        <v>988</v>
      </c>
      <c r="C54" s="177" t="s">
        <v>989</v>
      </c>
      <c r="D54" s="34" t="s">
        <v>1073</v>
      </c>
      <c r="E54" s="91">
        <v>0</v>
      </c>
      <c r="F54" s="91">
        <v>0</v>
      </c>
      <c r="G54" s="91">
        <v>1.1000000000000001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1.1000000000000001</v>
      </c>
      <c r="AB54" s="91">
        <v>0</v>
      </c>
      <c r="AC54" s="91">
        <v>0</v>
      </c>
      <c r="AD54" s="91">
        <v>0</v>
      </c>
      <c r="AE54" s="91">
        <v>0</v>
      </c>
      <c r="AF54" s="91">
        <v>0</v>
      </c>
      <c r="AG54" s="91">
        <v>0</v>
      </c>
      <c r="AH54" s="91">
        <v>0</v>
      </c>
      <c r="AI54" s="91">
        <v>0</v>
      </c>
      <c r="AJ54" s="91">
        <v>0</v>
      </c>
      <c r="AK54" s="91">
        <v>0</v>
      </c>
      <c r="AL54" s="91">
        <v>0</v>
      </c>
      <c r="AM54" s="91">
        <v>0</v>
      </c>
      <c r="AN54" s="91">
        <v>0</v>
      </c>
      <c r="AO54" s="91">
        <v>0</v>
      </c>
      <c r="AP54" s="91">
        <v>0</v>
      </c>
      <c r="AQ54" s="91">
        <v>0</v>
      </c>
      <c r="AR54" s="91">
        <v>0</v>
      </c>
      <c r="AS54" s="91">
        <v>0</v>
      </c>
      <c r="AT54" s="91">
        <v>0</v>
      </c>
      <c r="AU54" s="91">
        <v>0</v>
      </c>
      <c r="AV54" s="91">
        <v>0</v>
      </c>
      <c r="AW54" s="91">
        <v>0</v>
      </c>
      <c r="AX54" s="91">
        <v>0</v>
      </c>
      <c r="AY54" s="91">
        <v>0</v>
      </c>
      <c r="AZ54" s="91">
        <v>0</v>
      </c>
      <c r="BA54" s="91">
        <v>0</v>
      </c>
      <c r="BB54" s="91">
        <v>0</v>
      </c>
      <c r="BC54" s="91">
        <v>0</v>
      </c>
      <c r="BD54" s="91">
        <v>0</v>
      </c>
      <c r="BE54" s="91">
        <v>0</v>
      </c>
      <c r="BF54" s="91">
        <v>0</v>
      </c>
      <c r="BG54" s="91">
        <v>0</v>
      </c>
      <c r="BH54" s="91" t="s">
        <v>997</v>
      </c>
    </row>
    <row r="55" spans="1:60" s="162" customFormat="1" ht="42.75">
      <c r="A55" s="166" t="s">
        <v>953</v>
      </c>
      <c r="B55" s="167" t="s">
        <v>954</v>
      </c>
      <c r="C55" s="168" t="s">
        <v>911</v>
      </c>
      <c r="D55" s="163" t="s">
        <v>997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90">
        <v>0</v>
      </c>
      <c r="V55" s="90">
        <v>0</v>
      </c>
      <c r="W55" s="90">
        <v>0</v>
      </c>
      <c r="X55" s="90">
        <v>0</v>
      </c>
      <c r="Y55" s="90">
        <v>0</v>
      </c>
      <c r="Z55" s="90">
        <v>0</v>
      </c>
      <c r="AA55" s="90">
        <v>0</v>
      </c>
      <c r="AB55" s="90">
        <v>0</v>
      </c>
      <c r="AC55" s="90">
        <v>0</v>
      </c>
      <c r="AD55" s="90">
        <v>0</v>
      </c>
      <c r="AE55" s="90">
        <v>0</v>
      </c>
      <c r="AF55" s="90">
        <v>0</v>
      </c>
      <c r="AG55" s="90">
        <v>0</v>
      </c>
      <c r="AH55" s="90">
        <v>0</v>
      </c>
      <c r="AI55" s="90">
        <v>0</v>
      </c>
      <c r="AJ55" s="90">
        <v>0</v>
      </c>
      <c r="AK55" s="90">
        <v>0</v>
      </c>
      <c r="AL55" s="90">
        <v>0</v>
      </c>
      <c r="AM55" s="90">
        <v>0</v>
      </c>
      <c r="AN55" s="90">
        <v>0</v>
      </c>
      <c r="AO55" s="90">
        <v>0</v>
      </c>
      <c r="AP55" s="90">
        <v>0</v>
      </c>
      <c r="AQ55" s="90">
        <v>0</v>
      </c>
      <c r="AR55" s="90">
        <v>0</v>
      </c>
      <c r="AS55" s="90">
        <v>0</v>
      </c>
      <c r="AT55" s="90">
        <v>0</v>
      </c>
      <c r="AU55" s="90">
        <v>0</v>
      </c>
      <c r="AV55" s="90">
        <v>0</v>
      </c>
      <c r="AW55" s="90">
        <v>0</v>
      </c>
      <c r="AX55" s="90">
        <v>0</v>
      </c>
      <c r="AY55" s="90">
        <v>0</v>
      </c>
      <c r="AZ55" s="90">
        <v>0</v>
      </c>
      <c r="BA55" s="90">
        <v>0</v>
      </c>
      <c r="BB55" s="90">
        <v>0</v>
      </c>
      <c r="BC55" s="90">
        <v>0</v>
      </c>
      <c r="BD55" s="90">
        <v>0</v>
      </c>
      <c r="BE55" s="90">
        <v>0</v>
      </c>
      <c r="BF55" s="90">
        <v>0</v>
      </c>
      <c r="BG55" s="90">
        <v>0</v>
      </c>
      <c r="BH55" s="90" t="s">
        <v>997</v>
      </c>
    </row>
    <row r="56" spans="1:60" s="162" customFormat="1" ht="42.75">
      <c r="A56" s="166" t="s">
        <v>520</v>
      </c>
      <c r="B56" s="167" t="s">
        <v>955</v>
      </c>
      <c r="C56" s="168" t="s">
        <v>911</v>
      </c>
      <c r="D56" s="163" t="s">
        <v>997</v>
      </c>
      <c r="E56" s="90">
        <v>0</v>
      </c>
      <c r="F56" s="90">
        <v>0</v>
      </c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90">
        <v>0</v>
      </c>
      <c r="V56" s="90">
        <v>0</v>
      </c>
      <c r="W56" s="90">
        <v>0</v>
      </c>
      <c r="X56" s="90">
        <v>0</v>
      </c>
      <c r="Y56" s="90">
        <v>0</v>
      </c>
      <c r="Z56" s="90">
        <v>0</v>
      </c>
      <c r="AA56" s="90">
        <v>0</v>
      </c>
      <c r="AB56" s="90">
        <v>0</v>
      </c>
      <c r="AC56" s="90">
        <v>0</v>
      </c>
      <c r="AD56" s="90">
        <v>0</v>
      </c>
      <c r="AE56" s="90">
        <v>0</v>
      </c>
      <c r="AF56" s="90">
        <v>0</v>
      </c>
      <c r="AG56" s="90">
        <v>0</v>
      </c>
      <c r="AH56" s="90">
        <v>0</v>
      </c>
      <c r="AI56" s="90">
        <v>0</v>
      </c>
      <c r="AJ56" s="90">
        <v>0</v>
      </c>
      <c r="AK56" s="90">
        <v>0</v>
      </c>
      <c r="AL56" s="90">
        <v>0</v>
      </c>
      <c r="AM56" s="90">
        <v>0</v>
      </c>
      <c r="AN56" s="90">
        <v>0</v>
      </c>
      <c r="AO56" s="90">
        <v>0</v>
      </c>
      <c r="AP56" s="90">
        <v>0</v>
      </c>
      <c r="AQ56" s="90">
        <v>0</v>
      </c>
      <c r="AR56" s="90">
        <v>0</v>
      </c>
      <c r="AS56" s="90">
        <v>0</v>
      </c>
      <c r="AT56" s="90">
        <v>0</v>
      </c>
      <c r="AU56" s="90">
        <v>0</v>
      </c>
      <c r="AV56" s="90">
        <v>0</v>
      </c>
      <c r="AW56" s="90">
        <v>0</v>
      </c>
      <c r="AX56" s="90">
        <v>0</v>
      </c>
      <c r="AY56" s="90">
        <v>0</v>
      </c>
      <c r="AZ56" s="90">
        <v>0</v>
      </c>
      <c r="BA56" s="90">
        <v>0</v>
      </c>
      <c r="BB56" s="90">
        <v>0</v>
      </c>
      <c r="BC56" s="90">
        <v>0</v>
      </c>
      <c r="BD56" s="90">
        <v>0</v>
      </c>
      <c r="BE56" s="90">
        <v>0</v>
      </c>
      <c r="BF56" s="90">
        <v>0</v>
      </c>
      <c r="BG56" s="90">
        <v>0</v>
      </c>
      <c r="BH56" s="90" t="s">
        <v>997</v>
      </c>
    </row>
    <row r="57" spans="1:60" s="162" customFormat="1" ht="42.75">
      <c r="A57" s="166" t="s">
        <v>522</v>
      </c>
      <c r="B57" s="167" t="s">
        <v>956</v>
      </c>
      <c r="C57" s="168" t="s">
        <v>911</v>
      </c>
      <c r="D57" s="163" t="s">
        <v>997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90">
        <v>0</v>
      </c>
      <c r="AG57" s="90">
        <v>0</v>
      </c>
      <c r="AH57" s="90">
        <v>0</v>
      </c>
      <c r="AI57" s="90">
        <v>0</v>
      </c>
      <c r="AJ57" s="90">
        <v>0</v>
      </c>
      <c r="AK57" s="90">
        <v>0</v>
      </c>
      <c r="AL57" s="90">
        <v>0</v>
      </c>
      <c r="AM57" s="90">
        <v>0</v>
      </c>
      <c r="AN57" s="90">
        <v>0</v>
      </c>
      <c r="AO57" s="90">
        <v>0</v>
      </c>
      <c r="AP57" s="90">
        <v>0</v>
      </c>
      <c r="AQ57" s="90">
        <v>0</v>
      </c>
      <c r="AR57" s="90">
        <v>0</v>
      </c>
      <c r="AS57" s="90">
        <v>0</v>
      </c>
      <c r="AT57" s="90">
        <v>0</v>
      </c>
      <c r="AU57" s="90">
        <v>0</v>
      </c>
      <c r="AV57" s="90">
        <v>0</v>
      </c>
      <c r="AW57" s="90">
        <v>0</v>
      </c>
      <c r="AX57" s="90">
        <v>0</v>
      </c>
      <c r="AY57" s="90">
        <v>0</v>
      </c>
      <c r="AZ57" s="90">
        <v>0</v>
      </c>
      <c r="BA57" s="90">
        <v>0</v>
      </c>
      <c r="BB57" s="90">
        <v>0</v>
      </c>
      <c r="BC57" s="90">
        <v>0</v>
      </c>
      <c r="BD57" s="90">
        <v>0</v>
      </c>
      <c r="BE57" s="90">
        <v>0</v>
      </c>
      <c r="BF57" s="90">
        <v>0</v>
      </c>
      <c r="BG57" s="90">
        <v>0</v>
      </c>
      <c r="BH57" s="90" t="s">
        <v>997</v>
      </c>
    </row>
    <row r="58" spans="1:60" s="162" customFormat="1" ht="42.75">
      <c r="A58" s="166" t="s">
        <v>526</v>
      </c>
      <c r="B58" s="167" t="s">
        <v>957</v>
      </c>
      <c r="C58" s="168" t="s">
        <v>911</v>
      </c>
      <c r="D58" s="163" t="s">
        <v>997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0</v>
      </c>
      <c r="AF58" s="90">
        <v>0</v>
      </c>
      <c r="AG58" s="90">
        <v>0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>
        <v>0</v>
      </c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 t="s">
        <v>997</v>
      </c>
    </row>
    <row r="59" spans="1:60">
      <c r="A59" s="176" t="s">
        <v>526</v>
      </c>
      <c r="B59" s="174" t="s">
        <v>990</v>
      </c>
      <c r="C59" s="174" t="s">
        <v>991</v>
      </c>
      <c r="D59" s="34" t="s">
        <v>997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0</v>
      </c>
      <c r="AF59" s="91">
        <v>0</v>
      </c>
      <c r="AG59" s="91">
        <v>0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>
        <v>0</v>
      </c>
      <c r="AP59" s="91">
        <v>0</v>
      </c>
      <c r="AQ59" s="91">
        <v>0</v>
      </c>
      <c r="AR59" s="91">
        <v>0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 t="s">
        <v>997</v>
      </c>
    </row>
    <row r="60" spans="1:60" s="162" customFormat="1" ht="28.5">
      <c r="A60" s="166" t="s">
        <v>527</v>
      </c>
      <c r="B60" s="167" t="s">
        <v>958</v>
      </c>
      <c r="C60" s="168" t="s">
        <v>911</v>
      </c>
      <c r="D60" s="163" t="s">
        <v>997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90">
        <v>0</v>
      </c>
      <c r="Q60" s="90">
        <v>0</v>
      </c>
      <c r="R60" s="90">
        <v>0</v>
      </c>
      <c r="S60" s="90">
        <v>0</v>
      </c>
      <c r="T60" s="90">
        <v>0</v>
      </c>
      <c r="U60" s="90">
        <v>0</v>
      </c>
      <c r="V60" s="90">
        <v>0</v>
      </c>
      <c r="W60" s="90">
        <v>0</v>
      </c>
      <c r="X60" s="90">
        <v>0</v>
      </c>
      <c r="Y60" s="90">
        <v>0</v>
      </c>
      <c r="Z60" s="90">
        <v>0</v>
      </c>
      <c r="AA60" s="90">
        <v>0</v>
      </c>
      <c r="AB60" s="90">
        <v>0</v>
      </c>
      <c r="AC60" s="90">
        <v>0</v>
      </c>
      <c r="AD60" s="90">
        <v>0</v>
      </c>
      <c r="AE60" s="90">
        <v>0</v>
      </c>
      <c r="AF60" s="90">
        <v>0</v>
      </c>
      <c r="AG60" s="90">
        <v>0</v>
      </c>
      <c r="AH60" s="90">
        <v>0</v>
      </c>
      <c r="AI60" s="90">
        <v>0</v>
      </c>
      <c r="AJ60" s="90">
        <v>0</v>
      </c>
      <c r="AK60" s="90">
        <v>0</v>
      </c>
      <c r="AL60" s="90">
        <v>0</v>
      </c>
      <c r="AM60" s="90">
        <v>0</v>
      </c>
      <c r="AN60" s="90">
        <v>0</v>
      </c>
      <c r="AO60" s="90">
        <v>0</v>
      </c>
      <c r="AP60" s="90">
        <v>0</v>
      </c>
      <c r="AQ60" s="90">
        <v>0</v>
      </c>
      <c r="AR60" s="90">
        <v>0</v>
      </c>
      <c r="AS60" s="90">
        <v>0</v>
      </c>
      <c r="AT60" s="90">
        <v>0</v>
      </c>
      <c r="AU60" s="90">
        <v>0</v>
      </c>
      <c r="AV60" s="90">
        <v>0</v>
      </c>
      <c r="AW60" s="90">
        <v>0</v>
      </c>
      <c r="AX60" s="90">
        <v>0</v>
      </c>
      <c r="AY60" s="90">
        <v>0</v>
      </c>
      <c r="AZ60" s="90">
        <v>0</v>
      </c>
      <c r="BA60" s="90">
        <v>0</v>
      </c>
      <c r="BB60" s="90">
        <v>0</v>
      </c>
      <c r="BC60" s="90">
        <v>0</v>
      </c>
      <c r="BD60" s="90">
        <v>0</v>
      </c>
      <c r="BE60" s="90">
        <v>0</v>
      </c>
      <c r="BF60" s="90">
        <v>0</v>
      </c>
      <c r="BG60" s="90">
        <v>0</v>
      </c>
      <c r="BH60" s="90" t="s">
        <v>997</v>
      </c>
    </row>
    <row r="61" spans="1:60" s="162" customFormat="1" ht="42.75">
      <c r="A61" s="166" t="s">
        <v>528</v>
      </c>
      <c r="B61" s="167" t="s">
        <v>959</v>
      </c>
      <c r="C61" s="168" t="s">
        <v>911</v>
      </c>
      <c r="D61" s="163" t="s">
        <v>997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90">
        <v>0</v>
      </c>
      <c r="Z61" s="90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90">
        <v>0</v>
      </c>
      <c r="AG61" s="90">
        <v>0</v>
      </c>
      <c r="AH61" s="90">
        <v>0</v>
      </c>
      <c r="AI61" s="90">
        <v>0</v>
      </c>
      <c r="AJ61" s="90">
        <v>0</v>
      </c>
      <c r="AK61" s="90">
        <v>0</v>
      </c>
      <c r="AL61" s="90">
        <v>0</v>
      </c>
      <c r="AM61" s="90">
        <v>0</v>
      </c>
      <c r="AN61" s="90">
        <v>0</v>
      </c>
      <c r="AO61" s="90">
        <v>0</v>
      </c>
      <c r="AP61" s="90">
        <v>0</v>
      </c>
      <c r="AQ61" s="90">
        <v>0</v>
      </c>
      <c r="AR61" s="90">
        <v>0</v>
      </c>
      <c r="AS61" s="90">
        <v>0</v>
      </c>
      <c r="AT61" s="90">
        <v>0</v>
      </c>
      <c r="AU61" s="90">
        <v>0</v>
      </c>
      <c r="AV61" s="90">
        <v>0</v>
      </c>
      <c r="AW61" s="90">
        <v>0</v>
      </c>
      <c r="AX61" s="90">
        <v>0</v>
      </c>
      <c r="AY61" s="90">
        <v>0</v>
      </c>
      <c r="AZ61" s="90">
        <v>0</v>
      </c>
      <c r="BA61" s="90">
        <v>0</v>
      </c>
      <c r="BB61" s="90">
        <v>0</v>
      </c>
      <c r="BC61" s="90">
        <v>0</v>
      </c>
      <c r="BD61" s="90">
        <v>0</v>
      </c>
      <c r="BE61" s="90">
        <v>0</v>
      </c>
      <c r="BF61" s="90">
        <v>0</v>
      </c>
      <c r="BG61" s="90">
        <v>0</v>
      </c>
      <c r="BH61" s="90" t="s">
        <v>997</v>
      </c>
    </row>
    <row r="62" spans="1:60" s="162" customFormat="1" ht="57">
      <c r="A62" s="166" t="s">
        <v>529</v>
      </c>
      <c r="B62" s="167" t="s">
        <v>960</v>
      </c>
      <c r="C62" s="168" t="s">
        <v>911</v>
      </c>
      <c r="D62" s="163" t="s">
        <v>997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  <c r="U62" s="90">
        <v>0</v>
      </c>
      <c r="V62" s="90">
        <v>0</v>
      </c>
      <c r="W62" s="90">
        <v>0</v>
      </c>
      <c r="X62" s="90">
        <v>0</v>
      </c>
      <c r="Y62" s="90">
        <v>0</v>
      </c>
      <c r="Z62" s="90">
        <v>0</v>
      </c>
      <c r="AA62" s="90">
        <v>0</v>
      </c>
      <c r="AB62" s="90">
        <v>0</v>
      </c>
      <c r="AC62" s="90">
        <v>0</v>
      </c>
      <c r="AD62" s="90">
        <v>0</v>
      </c>
      <c r="AE62" s="90">
        <v>0</v>
      </c>
      <c r="AF62" s="90">
        <v>0</v>
      </c>
      <c r="AG62" s="90">
        <v>0</v>
      </c>
      <c r="AH62" s="90">
        <v>0</v>
      </c>
      <c r="AI62" s="90">
        <v>0</v>
      </c>
      <c r="AJ62" s="90">
        <v>0</v>
      </c>
      <c r="AK62" s="90">
        <v>0</v>
      </c>
      <c r="AL62" s="90">
        <v>0</v>
      </c>
      <c r="AM62" s="90">
        <v>0</v>
      </c>
      <c r="AN62" s="90">
        <v>0</v>
      </c>
      <c r="AO62" s="90">
        <v>0</v>
      </c>
      <c r="AP62" s="90">
        <v>0</v>
      </c>
      <c r="AQ62" s="90">
        <v>0</v>
      </c>
      <c r="AR62" s="90">
        <v>0</v>
      </c>
      <c r="AS62" s="90">
        <v>0</v>
      </c>
      <c r="AT62" s="90">
        <v>0</v>
      </c>
      <c r="AU62" s="90">
        <v>0</v>
      </c>
      <c r="AV62" s="90">
        <v>0</v>
      </c>
      <c r="AW62" s="90">
        <v>0</v>
      </c>
      <c r="AX62" s="90">
        <v>0</v>
      </c>
      <c r="AY62" s="90">
        <v>0</v>
      </c>
      <c r="AZ62" s="90">
        <v>0</v>
      </c>
      <c r="BA62" s="90">
        <v>0</v>
      </c>
      <c r="BB62" s="90">
        <v>0</v>
      </c>
      <c r="BC62" s="90">
        <v>0</v>
      </c>
      <c r="BD62" s="90">
        <v>0</v>
      </c>
      <c r="BE62" s="90">
        <v>0</v>
      </c>
      <c r="BF62" s="90">
        <v>0</v>
      </c>
      <c r="BG62" s="90">
        <v>0</v>
      </c>
      <c r="BH62" s="90" t="s">
        <v>997</v>
      </c>
    </row>
    <row r="63" spans="1:60" s="162" customFormat="1" ht="57">
      <c r="A63" s="166" t="s">
        <v>530</v>
      </c>
      <c r="B63" s="167" t="s">
        <v>961</v>
      </c>
      <c r="C63" s="168" t="s">
        <v>911</v>
      </c>
      <c r="D63" s="163" t="s">
        <v>997</v>
      </c>
      <c r="E63" s="90">
        <v>0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  <c r="T63" s="90">
        <v>0</v>
      </c>
      <c r="U63" s="90">
        <v>0</v>
      </c>
      <c r="V63" s="90">
        <v>0</v>
      </c>
      <c r="W63" s="90">
        <v>0</v>
      </c>
      <c r="X63" s="90">
        <v>0</v>
      </c>
      <c r="Y63" s="90">
        <v>0</v>
      </c>
      <c r="Z63" s="90">
        <v>0</v>
      </c>
      <c r="AA63" s="90">
        <v>0</v>
      </c>
      <c r="AB63" s="90">
        <v>0</v>
      </c>
      <c r="AC63" s="90">
        <v>0</v>
      </c>
      <c r="AD63" s="90">
        <v>0</v>
      </c>
      <c r="AE63" s="90">
        <v>0</v>
      </c>
      <c r="AF63" s="90">
        <v>0</v>
      </c>
      <c r="AG63" s="90">
        <v>0</v>
      </c>
      <c r="AH63" s="90">
        <v>0</v>
      </c>
      <c r="AI63" s="90">
        <v>0</v>
      </c>
      <c r="AJ63" s="90">
        <v>0</v>
      </c>
      <c r="AK63" s="90">
        <v>0</v>
      </c>
      <c r="AL63" s="90">
        <v>0</v>
      </c>
      <c r="AM63" s="90">
        <v>0</v>
      </c>
      <c r="AN63" s="90">
        <v>0</v>
      </c>
      <c r="AO63" s="90">
        <v>0</v>
      </c>
      <c r="AP63" s="90">
        <v>0</v>
      </c>
      <c r="AQ63" s="90">
        <v>0</v>
      </c>
      <c r="AR63" s="90">
        <v>0</v>
      </c>
      <c r="AS63" s="90">
        <v>0</v>
      </c>
      <c r="AT63" s="90">
        <v>0</v>
      </c>
      <c r="AU63" s="90">
        <v>0</v>
      </c>
      <c r="AV63" s="90">
        <v>0</v>
      </c>
      <c r="AW63" s="90">
        <v>0</v>
      </c>
      <c r="AX63" s="90">
        <v>0</v>
      </c>
      <c r="AY63" s="90">
        <v>0</v>
      </c>
      <c r="AZ63" s="90">
        <v>0</v>
      </c>
      <c r="BA63" s="90">
        <v>0</v>
      </c>
      <c r="BB63" s="90">
        <v>0</v>
      </c>
      <c r="BC63" s="90">
        <v>0</v>
      </c>
      <c r="BD63" s="90">
        <v>0</v>
      </c>
      <c r="BE63" s="90">
        <v>0</v>
      </c>
      <c r="BF63" s="90">
        <v>0</v>
      </c>
      <c r="BG63" s="90">
        <v>0</v>
      </c>
      <c r="BH63" s="90" t="s">
        <v>997</v>
      </c>
    </row>
    <row r="64" spans="1:60" s="162" customFormat="1" ht="42.75">
      <c r="A64" s="166" t="s">
        <v>531</v>
      </c>
      <c r="B64" s="167" t="s">
        <v>962</v>
      </c>
      <c r="C64" s="168" t="s">
        <v>911</v>
      </c>
      <c r="D64" s="163" t="s">
        <v>997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  <c r="T64" s="90">
        <v>0</v>
      </c>
      <c r="U64" s="90">
        <v>0</v>
      </c>
      <c r="V64" s="90">
        <v>0</v>
      </c>
      <c r="W64" s="90">
        <v>0</v>
      </c>
      <c r="X64" s="90">
        <v>0</v>
      </c>
      <c r="Y64" s="90">
        <v>0</v>
      </c>
      <c r="Z64" s="90">
        <v>0</v>
      </c>
      <c r="AA64" s="90">
        <v>0</v>
      </c>
      <c r="AB64" s="90">
        <v>0</v>
      </c>
      <c r="AC64" s="90">
        <v>0</v>
      </c>
      <c r="AD64" s="90">
        <v>0</v>
      </c>
      <c r="AE64" s="90">
        <v>0</v>
      </c>
      <c r="AF64" s="90">
        <v>0</v>
      </c>
      <c r="AG64" s="90">
        <v>0</v>
      </c>
      <c r="AH64" s="90">
        <v>0</v>
      </c>
      <c r="AI64" s="90">
        <v>0</v>
      </c>
      <c r="AJ64" s="90">
        <v>0</v>
      </c>
      <c r="AK64" s="90">
        <v>0</v>
      </c>
      <c r="AL64" s="90">
        <v>0</v>
      </c>
      <c r="AM64" s="90">
        <v>0</v>
      </c>
      <c r="AN64" s="90">
        <v>0</v>
      </c>
      <c r="AO64" s="90">
        <v>0</v>
      </c>
      <c r="AP64" s="90">
        <v>0</v>
      </c>
      <c r="AQ64" s="90">
        <v>0</v>
      </c>
      <c r="AR64" s="90">
        <v>0</v>
      </c>
      <c r="AS64" s="90">
        <v>0</v>
      </c>
      <c r="AT64" s="90">
        <v>0</v>
      </c>
      <c r="AU64" s="90">
        <v>0</v>
      </c>
      <c r="AV64" s="90">
        <v>0</v>
      </c>
      <c r="AW64" s="90">
        <v>0</v>
      </c>
      <c r="AX64" s="90">
        <v>0</v>
      </c>
      <c r="AY64" s="90">
        <v>0</v>
      </c>
      <c r="AZ64" s="90">
        <v>0</v>
      </c>
      <c r="BA64" s="90">
        <v>0</v>
      </c>
      <c r="BB64" s="90">
        <v>0</v>
      </c>
      <c r="BC64" s="90">
        <v>0</v>
      </c>
      <c r="BD64" s="90">
        <v>0</v>
      </c>
      <c r="BE64" s="90">
        <v>0</v>
      </c>
      <c r="BF64" s="90">
        <v>0</v>
      </c>
      <c r="BG64" s="90">
        <v>0</v>
      </c>
      <c r="BH64" s="90" t="s">
        <v>997</v>
      </c>
    </row>
    <row r="65" spans="1:60" s="162" customFormat="1" ht="57">
      <c r="A65" s="166" t="s">
        <v>963</v>
      </c>
      <c r="B65" s="167" t="s">
        <v>964</v>
      </c>
      <c r="C65" s="168" t="s">
        <v>911</v>
      </c>
      <c r="D65" s="163" t="s">
        <v>997</v>
      </c>
      <c r="E65" s="90">
        <v>0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90">
        <v>0</v>
      </c>
      <c r="Z65" s="90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90">
        <v>0</v>
      </c>
      <c r="AG65" s="90">
        <v>0</v>
      </c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</v>
      </c>
      <c r="AQ65" s="90">
        <v>0</v>
      </c>
      <c r="AR65" s="90">
        <v>0</v>
      </c>
      <c r="AS65" s="90">
        <v>0</v>
      </c>
      <c r="AT65" s="90">
        <v>0</v>
      </c>
      <c r="AU65" s="90">
        <v>0</v>
      </c>
      <c r="AV65" s="90">
        <v>0</v>
      </c>
      <c r="AW65" s="90">
        <v>0</v>
      </c>
      <c r="AX65" s="90">
        <v>0</v>
      </c>
      <c r="AY65" s="90">
        <v>0</v>
      </c>
      <c r="AZ65" s="90">
        <v>0</v>
      </c>
      <c r="BA65" s="90">
        <v>0</v>
      </c>
      <c r="BB65" s="90">
        <v>0</v>
      </c>
      <c r="BC65" s="90">
        <v>0</v>
      </c>
      <c r="BD65" s="90">
        <v>0</v>
      </c>
      <c r="BE65" s="90">
        <v>0</v>
      </c>
      <c r="BF65" s="90">
        <v>0</v>
      </c>
      <c r="BG65" s="90">
        <v>0</v>
      </c>
      <c r="BH65" s="90" t="s">
        <v>997</v>
      </c>
    </row>
    <row r="66" spans="1:60" s="162" customFormat="1" ht="57">
      <c r="A66" s="166" t="s">
        <v>965</v>
      </c>
      <c r="B66" s="167" t="s">
        <v>966</v>
      </c>
      <c r="C66" s="168" t="s">
        <v>911</v>
      </c>
      <c r="D66" s="163" t="s">
        <v>997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0</v>
      </c>
      <c r="R66" s="90">
        <v>0</v>
      </c>
      <c r="S66" s="90">
        <v>0</v>
      </c>
      <c r="T66" s="90">
        <v>0</v>
      </c>
      <c r="U66" s="90">
        <v>0</v>
      </c>
      <c r="V66" s="90">
        <v>0</v>
      </c>
      <c r="W66" s="90">
        <v>0</v>
      </c>
      <c r="X66" s="90">
        <v>0</v>
      </c>
      <c r="Y66" s="90">
        <v>0</v>
      </c>
      <c r="Z66" s="90">
        <v>0</v>
      </c>
      <c r="AA66" s="90">
        <v>0</v>
      </c>
      <c r="AB66" s="90">
        <v>0</v>
      </c>
      <c r="AC66" s="90">
        <v>0</v>
      </c>
      <c r="AD66" s="90">
        <v>0</v>
      </c>
      <c r="AE66" s="90">
        <v>0</v>
      </c>
      <c r="AF66" s="90">
        <v>0</v>
      </c>
      <c r="AG66" s="90">
        <v>0</v>
      </c>
      <c r="AH66" s="90">
        <v>0</v>
      </c>
      <c r="AI66" s="90">
        <v>0</v>
      </c>
      <c r="AJ66" s="90">
        <v>0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</v>
      </c>
      <c r="AQ66" s="90">
        <v>0</v>
      </c>
      <c r="AR66" s="90">
        <v>0</v>
      </c>
      <c r="AS66" s="90">
        <v>0</v>
      </c>
      <c r="AT66" s="90">
        <v>0</v>
      </c>
      <c r="AU66" s="90">
        <v>0</v>
      </c>
      <c r="AV66" s="90">
        <v>0</v>
      </c>
      <c r="AW66" s="90">
        <v>0</v>
      </c>
      <c r="AX66" s="90">
        <v>0</v>
      </c>
      <c r="AY66" s="90">
        <v>0</v>
      </c>
      <c r="AZ66" s="90">
        <v>0</v>
      </c>
      <c r="BA66" s="90">
        <v>0</v>
      </c>
      <c r="BB66" s="90">
        <v>0</v>
      </c>
      <c r="BC66" s="90">
        <v>0</v>
      </c>
      <c r="BD66" s="90">
        <v>0</v>
      </c>
      <c r="BE66" s="90">
        <v>0</v>
      </c>
      <c r="BF66" s="90">
        <v>0</v>
      </c>
      <c r="BG66" s="90">
        <v>0</v>
      </c>
      <c r="BH66" s="90" t="s">
        <v>997</v>
      </c>
    </row>
    <row r="67" spans="1:60" s="162" customFormat="1" ht="28.5">
      <c r="A67" s="166" t="s">
        <v>967</v>
      </c>
      <c r="B67" s="167" t="s">
        <v>968</v>
      </c>
      <c r="C67" s="168" t="s">
        <v>911</v>
      </c>
      <c r="D67" s="163" t="s">
        <v>997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0">
        <v>0</v>
      </c>
      <c r="P67" s="90">
        <v>0</v>
      </c>
      <c r="Q67" s="90">
        <v>0</v>
      </c>
      <c r="R67" s="90">
        <v>0</v>
      </c>
      <c r="S67" s="90">
        <v>0</v>
      </c>
      <c r="T67" s="90">
        <v>0</v>
      </c>
      <c r="U67" s="90">
        <v>0</v>
      </c>
      <c r="V67" s="90">
        <v>0</v>
      </c>
      <c r="W67" s="90">
        <v>0</v>
      </c>
      <c r="X67" s="90">
        <v>0</v>
      </c>
      <c r="Y67" s="90">
        <v>0</v>
      </c>
      <c r="Z67" s="90">
        <v>0</v>
      </c>
      <c r="AA67" s="90">
        <v>0</v>
      </c>
      <c r="AB67" s="90">
        <v>0</v>
      </c>
      <c r="AC67" s="90">
        <v>0</v>
      </c>
      <c r="AD67" s="90">
        <v>0</v>
      </c>
      <c r="AE67" s="90">
        <v>0</v>
      </c>
      <c r="AF67" s="90">
        <v>0</v>
      </c>
      <c r="AG67" s="90">
        <v>0</v>
      </c>
      <c r="AH67" s="90">
        <v>0</v>
      </c>
      <c r="AI67" s="90">
        <v>0</v>
      </c>
      <c r="AJ67" s="90">
        <v>0</v>
      </c>
      <c r="AK67" s="90">
        <v>0</v>
      </c>
      <c r="AL67" s="90">
        <v>0</v>
      </c>
      <c r="AM67" s="90">
        <v>0</v>
      </c>
      <c r="AN67" s="90">
        <v>0</v>
      </c>
      <c r="AO67" s="90">
        <v>0</v>
      </c>
      <c r="AP67" s="90">
        <v>0</v>
      </c>
      <c r="AQ67" s="90">
        <v>0</v>
      </c>
      <c r="AR67" s="90">
        <v>0</v>
      </c>
      <c r="AS67" s="90">
        <v>0</v>
      </c>
      <c r="AT67" s="90">
        <v>0</v>
      </c>
      <c r="AU67" s="90">
        <v>0</v>
      </c>
      <c r="AV67" s="90">
        <v>0</v>
      </c>
      <c r="AW67" s="90">
        <v>0</v>
      </c>
      <c r="AX67" s="90">
        <v>0</v>
      </c>
      <c r="AY67" s="90">
        <v>0</v>
      </c>
      <c r="AZ67" s="90">
        <v>0</v>
      </c>
      <c r="BA67" s="90">
        <v>0</v>
      </c>
      <c r="BB67" s="90">
        <v>0</v>
      </c>
      <c r="BC67" s="90">
        <v>0</v>
      </c>
      <c r="BD67" s="90">
        <v>0</v>
      </c>
      <c r="BE67" s="90">
        <v>0</v>
      </c>
      <c r="BF67" s="90">
        <v>0</v>
      </c>
      <c r="BG67" s="90">
        <v>0</v>
      </c>
      <c r="BH67" s="90" t="s">
        <v>997</v>
      </c>
    </row>
    <row r="68" spans="1:60" s="162" customFormat="1" ht="42.75">
      <c r="A68" s="166" t="s">
        <v>969</v>
      </c>
      <c r="B68" s="167" t="s">
        <v>970</v>
      </c>
      <c r="C68" s="168" t="s">
        <v>911</v>
      </c>
      <c r="D68" s="163" t="s">
        <v>997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  <c r="Q68" s="90">
        <v>0</v>
      </c>
      <c r="R68" s="90">
        <v>0</v>
      </c>
      <c r="S68" s="90">
        <v>0</v>
      </c>
      <c r="T68" s="90">
        <v>0</v>
      </c>
      <c r="U68" s="90">
        <v>0</v>
      </c>
      <c r="V68" s="90">
        <v>0</v>
      </c>
      <c r="W68" s="90">
        <v>0</v>
      </c>
      <c r="X68" s="90">
        <v>0</v>
      </c>
      <c r="Y68" s="90">
        <v>0</v>
      </c>
      <c r="Z68" s="90">
        <v>0</v>
      </c>
      <c r="AA68" s="90">
        <v>0</v>
      </c>
      <c r="AB68" s="90">
        <v>0</v>
      </c>
      <c r="AC68" s="90">
        <v>0</v>
      </c>
      <c r="AD68" s="90">
        <v>0</v>
      </c>
      <c r="AE68" s="90">
        <v>0</v>
      </c>
      <c r="AF68" s="90">
        <v>0</v>
      </c>
      <c r="AG68" s="90">
        <v>0</v>
      </c>
      <c r="AH68" s="90">
        <v>0</v>
      </c>
      <c r="AI68" s="90">
        <v>0</v>
      </c>
      <c r="AJ68" s="90">
        <v>0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</v>
      </c>
      <c r="AU68" s="90">
        <v>0</v>
      </c>
      <c r="AV68" s="90">
        <v>0</v>
      </c>
      <c r="AW68" s="90">
        <v>0</v>
      </c>
      <c r="AX68" s="90">
        <v>0</v>
      </c>
      <c r="AY68" s="90">
        <v>0</v>
      </c>
      <c r="AZ68" s="90">
        <v>0</v>
      </c>
      <c r="BA68" s="90">
        <v>0</v>
      </c>
      <c r="BB68" s="90">
        <v>0</v>
      </c>
      <c r="BC68" s="90">
        <v>0</v>
      </c>
      <c r="BD68" s="90">
        <v>0</v>
      </c>
      <c r="BE68" s="90">
        <v>0</v>
      </c>
      <c r="BF68" s="90">
        <v>0</v>
      </c>
      <c r="BG68" s="90">
        <v>0</v>
      </c>
      <c r="BH68" s="90" t="s">
        <v>997</v>
      </c>
    </row>
    <row r="69" spans="1:60" s="162" customFormat="1" ht="57">
      <c r="A69" s="166" t="s">
        <v>94</v>
      </c>
      <c r="B69" s="167" t="s">
        <v>971</v>
      </c>
      <c r="C69" s="168" t="s">
        <v>911</v>
      </c>
      <c r="D69" s="163" t="s">
        <v>997</v>
      </c>
      <c r="E69" s="90">
        <v>0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  <c r="V69" s="90">
        <v>0</v>
      </c>
      <c r="W69" s="90">
        <v>0</v>
      </c>
      <c r="X69" s="90">
        <v>0</v>
      </c>
      <c r="Y69" s="90">
        <v>0</v>
      </c>
      <c r="Z69" s="90">
        <v>0</v>
      </c>
      <c r="AA69" s="90">
        <v>0</v>
      </c>
      <c r="AB69" s="90">
        <v>0</v>
      </c>
      <c r="AC69" s="90">
        <v>0</v>
      </c>
      <c r="AD69" s="90">
        <v>0</v>
      </c>
      <c r="AE69" s="90">
        <v>0</v>
      </c>
      <c r="AF69" s="90">
        <v>0</v>
      </c>
      <c r="AG69" s="90">
        <v>0</v>
      </c>
      <c r="AH69" s="90">
        <v>0</v>
      </c>
      <c r="AI69" s="90">
        <v>0</v>
      </c>
      <c r="AJ69" s="90">
        <v>0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0</v>
      </c>
      <c r="AQ69" s="90">
        <v>0</v>
      </c>
      <c r="AR69" s="90">
        <v>0</v>
      </c>
      <c r="AS69" s="90">
        <v>0</v>
      </c>
      <c r="AT69" s="90">
        <v>0</v>
      </c>
      <c r="AU69" s="90">
        <v>0</v>
      </c>
      <c r="AV69" s="90">
        <v>0</v>
      </c>
      <c r="AW69" s="90">
        <v>0</v>
      </c>
      <c r="AX69" s="90">
        <v>0</v>
      </c>
      <c r="AY69" s="90">
        <v>0</v>
      </c>
      <c r="AZ69" s="90">
        <v>0</v>
      </c>
      <c r="BA69" s="90">
        <v>0</v>
      </c>
      <c r="BB69" s="90">
        <v>0</v>
      </c>
      <c r="BC69" s="90">
        <v>0</v>
      </c>
      <c r="BD69" s="90">
        <v>0</v>
      </c>
      <c r="BE69" s="90">
        <v>0</v>
      </c>
      <c r="BF69" s="90">
        <v>0</v>
      </c>
      <c r="BG69" s="90">
        <v>0</v>
      </c>
      <c r="BH69" s="90" t="s">
        <v>997</v>
      </c>
    </row>
    <row r="70" spans="1:60" s="162" customFormat="1" ht="57">
      <c r="A70" s="166" t="s">
        <v>972</v>
      </c>
      <c r="B70" s="167" t="s">
        <v>973</v>
      </c>
      <c r="C70" s="168" t="s">
        <v>911</v>
      </c>
      <c r="D70" s="163" t="s">
        <v>997</v>
      </c>
      <c r="E70" s="90">
        <v>0</v>
      </c>
      <c r="F70" s="90">
        <v>0</v>
      </c>
      <c r="G70" s="90">
        <v>0</v>
      </c>
      <c r="H70" s="90">
        <v>0</v>
      </c>
      <c r="I70" s="90">
        <v>0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  <c r="R70" s="90">
        <v>0</v>
      </c>
      <c r="S70" s="90">
        <v>0</v>
      </c>
      <c r="T70" s="90">
        <v>0</v>
      </c>
      <c r="U70" s="90">
        <v>0</v>
      </c>
      <c r="V70" s="90">
        <v>0</v>
      </c>
      <c r="W70" s="90">
        <v>0</v>
      </c>
      <c r="X70" s="90">
        <v>0</v>
      </c>
      <c r="Y70" s="90">
        <v>0</v>
      </c>
      <c r="Z70" s="90">
        <v>0</v>
      </c>
      <c r="AA70" s="90">
        <v>0</v>
      </c>
      <c r="AB70" s="90">
        <v>0</v>
      </c>
      <c r="AC70" s="90">
        <v>0</v>
      </c>
      <c r="AD70" s="90">
        <v>0</v>
      </c>
      <c r="AE70" s="90">
        <v>0</v>
      </c>
      <c r="AF70" s="90">
        <v>0</v>
      </c>
      <c r="AG70" s="90">
        <v>0</v>
      </c>
      <c r="AH70" s="90">
        <v>0</v>
      </c>
      <c r="AI70" s="90">
        <v>0</v>
      </c>
      <c r="AJ70" s="90">
        <v>0</v>
      </c>
      <c r="AK70" s="90">
        <v>0</v>
      </c>
      <c r="AL70" s="90">
        <v>0</v>
      </c>
      <c r="AM70" s="90">
        <v>0</v>
      </c>
      <c r="AN70" s="90">
        <v>0</v>
      </c>
      <c r="AO70" s="90">
        <v>0</v>
      </c>
      <c r="AP70" s="90">
        <v>0</v>
      </c>
      <c r="AQ70" s="90">
        <v>0</v>
      </c>
      <c r="AR70" s="90">
        <v>0</v>
      </c>
      <c r="AS70" s="90">
        <v>0</v>
      </c>
      <c r="AT70" s="90">
        <v>0</v>
      </c>
      <c r="AU70" s="90">
        <v>0</v>
      </c>
      <c r="AV70" s="90">
        <v>0</v>
      </c>
      <c r="AW70" s="90">
        <v>0</v>
      </c>
      <c r="AX70" s="90">
        <v>0</v>
      </c>
      <c r="AY70" s="90">
        <v>0</v>
      </c>
      <c r="AZ70" s="90">
        <v>0</v>
      </c>
      <c r="BA70" s="90">
        <v>0</v>
      </c>
      <c r="BB70" s="90">
        <v>0</v>
      </c>
      <c r="BC70" s="90">
        <v>0</v>
      </c>
      <c r="BD70" s="90">
        <v>0</v>
      </c>
      <c r="BE70" s="90">
        <v>0</v>
      </c>
      <c r="BF70" s="90">
        <v>0</v>
      </c>
      <c r="BG70" s="90">
        <v>0</v>
      </c>
      <c r="BH70" s="90" t="s">
        <v>997</v>
      </c>
    </row>
    <row r="71" spans="1:60" s="162" customFormat="1" ht="57">
      <c r="A71" s="166" t="s">
        <v>974</v>
      </c>
      <c r="B71" s="167" t="s">
        <v>975</v>
      </c>
      <c r="C71" s="168" t="s">
        <v>911</v>
      </c>
      <c r="D71" s="163" t="s">
        <v>997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0">
        <v>0</v>
      </c>
      <c r="W71" s="90">
        <v>0</v>
      </c>
      <c r="X71" s="90">
        <v>0</v>
      </c>
      <c r="Y71" s="90">
        <v>0</v>
      </c>
      <c r="Z71" s="90">
        <v>0</v>
      </c>
      <c r="AA71" s="90">
        <v>0</v>
      </c>
      <c r="AB71" s="90">
        <v>0</v>
      </c>
      <c r="AC71" s="90">
        <v>0</v>
      </c>
      <c r="AD71" s="90">
        <v>0</v>
      </c>
      <c r="AE71" s="90">
        <v>0</v>
      </c>
      <c r="AF71" s="90">
        <v>0</v>
      </c>
      <c r="AG71" s="90">
        <v>0</v>
      </c>
      <c r="AH71" s="90">
        <v>0</v>
      </c>
      <c r="AI71" s="90">
        <v>0</v>
      </c>
      <c r="AJ71" s="90">
        <v>0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</v>
      </c>
      <c r="AQ71" s="90">
        <v>0</v>
      </c>
      <c r="AR71" s="90">
        <v>0</v>
      </c>
      <c r="AS71" s="90">
        <v>0</v>
      </c>
      <c r="AT71" s="90">
        <v>0</v>
      </c>
      <c r="AU71" s="90">
        <v>0</v>
      </c>
      <c r="AV71" s="90">
        <v>0</v>
      </c>
      <c r="AW71" s="90">
        <v>0</v>
      </c>
      <c r="AX71" s="90">
        <v>0</v>
      </c>
      <c r="AY71" s="90">
        <v>0</v>
      </c>
      <c r="AZ71" s="90">
        <v>0</v>
      </c>
      <c r="BA71" s="90">
        <v>0</v>
      </c>
      <c r="BB71" s="90">
        <v>0</v>
      </c>
      <c r="BC71" s="90">
        <v>0</v>
      </c>
      <c r="BD71" s="90">
        <v>0</v>
      </c>
      <c r="BE71" s="90">
        <v>0</v>
      </c>
      <c r="BF71" s="90">
        <v>0</v>
      </c>
      <c r="BG71" s="90">
        <v>0</v>
      </c>
      <c r="BH71" s="90" t="s">
        <v>997</v>
      </c>
    </row>
    <row r="72" spans="1:60" s="162" customFormat="1" ht="42.75">
      <c r="A72" s="166" t="s">
        <v>96</v>
      </c>
      <c r="B72" s="167" t="s">
        <v>976</v>
      </c>
      <c r="C72" s="168" t="s">
        <v>911</v>
      </c>
      <c r="D72" s="163" t="s">
        <v>997</v>
      </c>
      <c r="E72" s="90">
        <v>0</v>
      </c>
      <c r="F72" s="90">
        <v>0</v>
      </c>
      <c r="G72" s="90">
        <v>0</v>
      </c>
      <c r="H72" s="90">
        <v>0</v>
      </c>
      <c r="I72" s="90">
        <v>0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>
        <v>0</v>
      </c>
      <c r="R72" s="90">
        <v>0</v>
      </c>
      <c r="S72" s="90">
        <v>0</v>
      </c>
      <c r="T72" s="90">
        <v>0</v>
      </c>
      <c r="U72" s="90">
        <v>0</v>
      </c>
      <c r="V72" s="90">
        <v>0</v>
      </c>
      <c r="W72" s="90">
        <v>0</v>
      </c>
      <c r="X72" s="90">
        <v>0</v>
      </c>
      <c r="Y72" s="90">
        <v>0</v>
      </c>
      <c r="Z72" s="90">
        <v>0</v>
      </c>
      <c r="AA72" s="90">
        <v>0</v>
      </c>
      <c r="AB72" s="90">
        <v>0</v>
      </c>
      <c r="AC72" s="90">
        <v>0</v>
      </c>
      <c r="AD72" s="90">
        <v>0</v>
      </c>
      <c r="AE72" s="90">
        <v>0</v>
      </c>
      <c r="AF72" s="90">
        <v>0</v>
      </c>
      <c r="AG72" s="90">
        <v>0</v>
      </c>
      <c r="AH72" s="90">
        <v>0</v>
      </c>
      <c r="AI72" s="90">
        <v>0</v>
      </c>
      <c r="AJ72" s="90">
        <v>0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0</v>
      </c>
      <c r="AQ72" s="90">
        <v>0</v>
      </c>
      <c r="AR72" s="90">
        <v>0</v>
      </c>
      <c r="AS72" s="90">
        <v>0</v>
      </c>
      <c r="AT72" s="90">
        <v>0</v>
      </c>
      <c r="AU72" s="90">
        <v>0</v>
      </c>
      <c r="AV72" s="90">
        <v>0</v>
      </c>
      <c r="AW72" s="90">
        <v>0</v>
      </c>
      <c r="AX72" s="90">
        <v>0</v>
      </c>
      <c r="AY72" s="90">
        <v>0</v>
      </c>
      <c r="AZ72" s="90">
        <v>0</v>
      </c>
      <c r="BA72" s="90">
        <v>0</v>
      </c>
      <c r="BB72" s="90">
        <v>0</v>
      </c>
      <c r="BC72" s="90">
        <v>0</v>
      </c>
      <c r="BD72" s="90">
        <v>0</v>
      </c>
      <c r="BE72" s="90">
        <v>0</v>
      </c>
      <c r="BF72" s="90">
        <v>0</v>
      </c>
      <c r="BG72" s="90">
        <v>0</v>
      </c>
      <c r="BH72" s="90" t="s">
        <v>997</v>
      </c>
    </row>
    <row r="73" spans="1:60" s="3" customFormat="1" ht="60">
      <c r="A73" s="176" t="s">
        <v>96</v>
      </c>
      <c r="B73" s="173" t="s">
        <v>992</v>
      </c>
      <c r="C73" s="174" t="s">
        <v>993</v>
      </c>
      <c r="D73" s="34" t="s">
        <v>997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  <c r="AE73" s="91">
        <v>0</v>
      </c>
      <c r="AF73" s="91">
        <v>0</v>
      </c>
      <c r="AG73" s="91">
        <v>0</v>
      </c>
      <c r="AH73" s="91">
        <v>0</v>
      </c>
      <c r="AI73" s="91">
        <v>0</v>
      </c>
      <c r="AJ73" s="91">
        <v>0</v>
      </c>
      <c r="AK73" s="91">
        <v>0</v>
      </c>
      <c r="AL73" s="91">
        <v>0</v>
      </c>
      <c r="AM73" s="91">
        <v>0</v>
      </c>
      <c r="AN73" s="91">
        <v>0</v>
      </c>
      <c r="AO73" s="91">
        <v>0</v>
      </c>
      <c r="AP73" s="91">
        <v>0</v>
      </c>
      <c r="AQ73" s="91">
        <v>0</v>
      </c>
      <c r="AR73" s="91">
        <v>0</v>
      </c>
      <c r="AS73" s="91">
        <v>0</v>
      </c>
      <c r="AT73" s="91">
        <v>0</v>
      </c>
      <c r="AU73" s="91">
        <v>0</v>
      </c>
      <c r="AV73" s="91">
        <v>0</v>
      </c>
      <c r="AW73" s="91">
        <v>0</v>
      </c>
      <c r="AX73" s="91">
        <v>0</v>
      </c>
      <c r="AY73" s="91">
        <v>0</v>
      </c>
      <c r="AZ73" s="91">
        <v>0</v>
      </c>
      <c r="BA73" s="91">
        <v>0</v>
      </c>
      <c r="BB73" s="91">
        <v>0</v>
      </c>
      <c r="BC73" s="91">
        <v>0</v>
      </c>
      <c r="BD73" s="91">
        <v>0</v>
      </c>
      <c r="BE73" s="91">
        <v>0</v>
      </c>
      <c r="BF73" s="91">
        <v>0</v>
      </c>
      <c r="BG73" s="91">
        <v>0</v>
      </c>
      <c r="BH73" s="91" t="s">
        <v>997</v>
      </c>
    </row>
    <row r="74" spans="1:60" ht="42.75">
      <c r="A74" s="166" t="s">
        <v>98</v>
      </c>
      <c r="B74" s="167" t="s">
        <v>977</v>
      </c>
      <c r="C74" s="168" t="s">
        <v>911</v>
      </c>
      <c r="D74" s="34" t="s">
        <v>997</v>
      </c>
      <c r="E74" s="90">
        <v>0</v>
      </c>
      <c r="F74" s="90">
        <v>0</v>
      </c>
      <c r="G74" s="90">
        <v>0</v>
      </c>
      <c r="H74" s="90">
        <v>0</v>
      </c>
      <c r="I74" s="90">
        <v>0</v>
      </c>
      <c r="J74" s="90">
        <v>0</v>
      </c>
      <c r="K74" s="90">
        <v>0</v>
      </c>
      <c r="L74" s="90">
        <v>0</v>
      </c>
      <c r="M74" s="90">
        <v>0</v>
      </c>
      <c r="N74" s="90">
        <v>0</v>
      </c>
      <c r="O74" s="90">
        <v>0</v>
      </c>
      <c r="P74" s="90">
        <v>0</v>
      </c>
      <c r="Q74" s="90">
        <v>0</v>
      </c>
      <c r="R74" s="90">
        <v>0</v>
      </c>
      <c r="S74" s="90">
        <v>0</v>
      </c>
      <c r="T74" s="90">
        <v>0</v>
      </c>
      <c r="U74" s="90">
        <v>0</v>
      </c>
      <c r="V74" s="90">
        <v>0</v>
      </c>
      <c r="W74" s="90">
        <v>0</v>
      </c>
      <c r="X74" s="90">
        <v>0</v>
      </c>
      <c r="Y74" s="90">
        <v>0</v>
      </c>
      <c r="Z74" s="90">
        <v>0</v>
      </c>
      <c r="AA74" s="90">
        <v>0</v>
      </c>
      <c r="AB74" s="90">
        <v>0</v>
      </c>
      <c r="AC74" s="90">
        <v>0</v>
      </c>
      <c r="AD74" s="91">
        <v>0</v>
      </c>
      <c r="AE74" s="91">
        <v>0</v>
      </c>
      <c r="AF74" s="91">
        <v>0</v>
      </c>
      <c r="AG74" s="91">
        <v>0</v>
      </c>
      <c r="AH74" s="91">
        <v>0</v>
      </c>
      <c r="AI74" s="91">
        <v>0</v>
      </c>
      <c r="AJ74" s="91">
        <v>0</v>
      </c>
      <c r="AK74" s="91">
        <v>0</v>
      </c>
      <c r="AL74" s="91">
        <v>0</v>
      </c>
      <c r="AM74" s="91">
        <v>0</v>
      </c>
      <c r="AN74" s="91">
        <v>0</v>
      </c>
      <c r="AO74" s="91">
        <v>0</v>
      </c>
      <c r="AP74" s="91">
        <v>0</v>
      </c>
      <c r="AQ74" s="91">
        <v>0</v>
      </c>
      <c r="AR74" s="91">
        <v>0</v>
      </c>
      <c r="AS74" s="91">
        <v>0</v>
      </c>
      <c r="AT74" s="91">
        <v>0</v>
      </c>
      <c r="AU74" s="91">
        <v>0</v>
      </c>
      <c r="AV74" s="91">
        <v>0</v>
      </c>
      <c r="AW74" s="91">
        <v>0</v>
      </c>
      <c r="AX74" s="91">
        <v>0</v>
      </c>
      <c r="AY74" s="91">
        <v>0</v>
      </c>
      <c r="AZ74" s="91">
        <v>0</v>
      </c>
      <c r="BA74" s="91">
        <v>0</v>
      </c>
      <c r="BB74" s="91">
        <v>0</v>
      </c>
      <c r="BC74" s="91">
        <v>0</v>
      </c>
      <c r="BD74" s="91">
        <v>0</v>
      </c>
      <c r="BE74" s="91">
        <v>0</v>
      </c>
      <c r="BF74" s="91">
        <v>0</v>
      </c>
      <c r="BG74" s="91">
        <v>0</v>
      </c>
      <c r="BH74" s="91" t="s">
        <v>997</v>
      </c>
    </row>
    <row r="75" spans="1:60" ht="28.5">
      <c r="A75" s="166" t="s">
        <v>100</v>
      </c>
      <c r="B75" s="167" t="s">
        <v>978</v>
      </c>
      <c r="C75" s="168" t="s">
        <v>911</v>
      </c>
      <c r="D75" s="34" t="s">
        <v>997</v>
      </c>
      <c r="E75" s="90">
        <v>0</v>
      </c>
      <c r="F75" s="90">
        <v>0</v>
      </c>
      <c r="G75" s="90">
        <v>0</v>
      </c>
      <c r="H75" s="90">
        <v>0</v>
      </c>
      <c r="I75" s="90">
        <v>0</v>
      </c>
      <c r="J75" s="90">
        <v>0</v>
      </c>
      <c r="K75" s="90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  <c r="Q75" s="90">
        <v>0</v>
      </c>
      <c r="R75" s="90">
        <v>0</v>
      </c>
      <c r="S75" s="90">
        <v>0</v>
      </c>
      <c r="T75" s="90">
        <v>0</v>
      </c>
      <c r="U75" s="90">
        <v>0</v>
      </c>
      <c r="V75" s="90">
        <v>0</v>
      </c>
      <c r="W75" s="90">
        <v>0</v>
      </c>
      <c r="X75" s="90">
        <v>0</v>
      </c>
      <c r="Y75" s="90">
        <v>0</v>
      </c>
      <c r="Z75" s="90">
        <v>0</v>
      </c>
      <c r="AA75" s="90">
        <v>0</v>
      </c>
      <c r="AB75" s="90">
        <v>0</v>
      </c>
      <c r="AC75" s="90">
        <v>0</v>
      </c>
      <c r="AD75" s="91">
        <v>0</v>
      </c>
      <c r="AE75" s="91">
        <v>0</v>
      </c>
      <c r="AF75" s="91">
        <v>0</v>
      </c>
      <c r="AG75" s="91">
        <v>0</v>
      </c>
      <c r="AH75" s="91">
        <v>0</v>
      </c>
      <c r="AI75" s="91">
        <v>0</v>
      </c>
      <c r="AJ75" s="91">
        <v>0</v>
      </c>
      <c r="AK75" s="91">
        <v>0</v>
      </c>
      <c r="AL75" s="91">
        <v>0</v>
      </c>
      <c r="AM75" s="91">
        <v>0</v>
      </c>
      <c r="AN75" s="91">
        <v>0</v>
      </c>
      <c r="AO75" s="91">
        <v>0</v>
      </c>
      <c r="AP75" s="91">
        <v>0</v>
      </c>
      <c r="AQ75" s="91">
        <v>0</v>
      </c>
      <c r="AR75" s="91">
        <v>0</v>
      </c>
      <c r="AS75" s="91">
        <v>0</v>
      </c>
      <c r="AT75" s="91">
        <v>0</v>
      </c>
      <c r="AU75" s="91">
        <v>0</v>
      </c>
      <c r="AV75" s="91">
        <v>0</v>
      </c>
      <c r="AW75" s="91">
        <v>0</v>
      </c>
      <c r="AX75" s="91">
        <v>0</v>
      </c>
      <c r="AY75" s="91">
        <v>0</v>
      </c>
      <c r="AZ75" s="91">
        <v>0</v>
      </c>
      <c r="BA75" s="91">
        <v>0</v>
      </c>
      <c r="BB75" s="91">
        <v>0</v>
      </c>
      <c r="BC75" s="91">
        <v>0</v>
      </c>
      <c r="BD75" s="91">
        <v>0</v>
      </c>
      <c r="BE75" s="91">
        <v>0</v>
      </c>
      <c r="BF75" s="91">
        <v>0</v>
      </c>
      <c r="BG75" s="91">
        <v>0</v>
      </c>
      <c r="BH75" s="91" t="s">
        <v>997</v>
      </c>
    </row>
    <row r="76" spans="1:60"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</row>
  </sheetData>
  <mergeCells count="30"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  <mergeCell ref="A19:C19"/>
    <mergeCell ref="A14:A17"/>
    <mergeCell ref="B14:B17"/>
    <mergeCell ref="C14:C17"/>
    <mergeCell ref="D14:D17"/>
    <mergeCell ref="A4:BH4"/>
    <mergeCell ref="A5:BH5"/>
    <mergeCell ref="A6:BH6"/>
    <mergeCell ref="A7:BH7"/>
    <mergeCell ref="A8:BH8"/>
    <mergeCell ref="A9:BH9"/>
    <mergeCell ref="A10:BH10"/>
    <mergeCell ref="A11:BH11"/>
    <mergeCell ref="A12:BH12"/>
    <mergeCell ref="A13:BH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/>
  </sheetPr>
  <dimension ref="A1:BC146"/>
  <sheetViews>
    <sheetView topLeftCell="A55" workbookViewId="0">
      <selection activeCell="AE19" sqref="AE19:AF75"/>
    </sheetView>
  </sheetViews>
  <sheetFormatPr defaultRowHeight="15"/>
  <cols>
    <col min="1" max="1" width="10.7109375" customWidth="1"/>
    <col min="2" max="2" width="43.85546875" customWidth="1"/>
    <col min="3" max="3" width="20.28515625" customWidth="1"/>
    <col min="55" max="55" width="9.140625" style="21"/>
  </cols>
  <sheetData>
    <row r="1" spans="1:55" s="4" customFormat="1" ht="16.5">
      <c r="BC1" s="18"/>
    </row>
    <row r="2" spans="1:55" s="4" customFormat="1" ht="16.5">
      <c r="BC2" s="18"/>
    </row>
    <row r="3" spans="1:55" s="4" customFormat="1" ht="16.5">
      <c r="BC3" s="18"/>
    </row>
    <row r="4" spans="1:55" s="4" customFormat="1" ht="16.5">
      <c r="A4" s="96" t="s">
        <v>697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</row>
    <row r="5" spans="1:55" s="4" customFormat="1" ht="16.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</row>
    <row r="6" spans="1:55" s="4" customFormat="1" ht="16.5">
      <c r="A6" s="96" t="s">
        <v>16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</row>
    <row r="7" spans="1:55" s="4" customFormat="1" ht="16.5">
      <c r="A7" s="97" t="s">
        <v>698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</row>
    <row r="8" spans="1:55" s="4" customFormat="1" ht="16.5">
      <c r="A8" s="97" t="s">
        <v>1062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</row>
    <row r="9" spans="1:55" s="4" customFormat="1" ht="16.5">
      <c r="A9" s="97" t="s">
        <v>983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</row>
    <row r="10" spans="1:55" s="4" customFormat="1" ht="16.5">
      <c r="A10" s="97" t="s">
        <v>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</row>
    <row r="11" spans="1:55" s="4" customFormat="1" ht="16.5">
      <c r="A11" s="97" t="s">
        <v>1000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</row>
    <row r="12" spans="1:55" s="4" customFormat="1" ht="16.5">
      <c r="A12" s="97" t="s">
        <v>1053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</row>
    <row r="13" spans="1:55" s="4" customFormat="1" ht="16.5">
      <c r="A13" s="97" t="s">
        <v>2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</row>
    <row r="14" spans="1:55" ht="36" customHeight="1">
      <c r="A14" s="124" t="s">
        <v>3</v>
      </c>
      <c r="B14" s="124" t="s">
        <v>4</v>
      </c>
      <c r="C14" s="124" t="s">
        <v>5</v>
      </c>
      <c r="D14" s="124" t="s">
        <v>1063</v>
      </c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 t="s">
        <v>1050</v>
      </c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</row>
    <row r="15" spans="1:55">
      <c r="A15" s="124"/>
      <c r="B15" s="124"/>
      <c r="C15" s="124"/>
      <c r="D15" s="30" t="s">
        <v>7</v>
      </c>
      <c r="E15" s="124" t="s">
        <v>8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30" t="s">
        <v>7</v>
      </c>
      <c r="AE15" s="124" t="s">
        <v>8</v>
      </c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</row>
    <row r="16" spans="1:55">
      <c r="A16" s="124"/>
      <c r="B16" s="124"/>
      <c r="C16" s="124"/>
      <c r="D16" s="124" t="s">
        <v>575</v>
      </c>
      <c r="E16" s="124" t="s">
        <v>575</v>
      </c>
      <c r="F16" s="124"/>
      <c r="G16" s="124"/>
      <c r="H16" s="124"/>
      <c r="I16" s="124"/>
      <c r="J16" s="124" t="s">
        <v>576</v>
      </c>
      <c r="K16" s="124"/>
      <c r="L16" s="124"/>
      <c r="M16" s="124"/>
      <c r="N16" s="124"/>
      <c r="O16" s="124" t="s">
        <v>577</v>
      </c>
      <c r="P16" s="124"/>
      <c r="Q16" s="124"/>
      <c r="R16" s="124"/>
      <c r="S16" s="124"/>
      <c r="T16" s="124" t="s">
        <v>699</v>
      </c>
      <c r="U16" s="124"/>
      <c r="V16" s="124"/>
      <c r="W16" s="124"/>
      <c r="X16" s="124"/>
      <c r="Y16" s="124" t="s">
        <v>579</v>
      </c>
      <c r="Z16" s="124"/>
      <c r="AA16" s="124"/>
      <c r="AB16" s="124"/>
      <c r="AC16" s="124"/>
      <c r="AD16" s="124" t="s">
        <v>575</v>
      </c>
      <c r="AE16" s="124" t="s">
        <v>575</v>
      </c>
      <c r="AF16" s="124"/>
      <c r="AG16" s="124"/>
      <c r="AH16" s="124"/>
      <c r="AI16" s="124"/>
      <c r="AJ16" s="124" t="s">
        <v>576</v>
      </c>
      <c r="AK16" s="124"/>
      <c r="AL16" s="124"/>
      <c r="AM16" s="124"/>
      <c r="AN16" s="124"/>
      <c r="AO16" s="124" t="s">
        <v>577</v>
      </c>
      <c r="AP16" s="124"/>
      <c r="AQ16" s="124"/>
      <c r="AR16" s="124"/>
      <c r="AS16" s="124"/>
      <c r="AT16" s="124" t="s">
        <v>578</v>
      </c>
      <c r="AU16" s="124"/>
      <c r="AV16" s="124"/>
      <c r="AW16" s="124"/>
      <c r="AX16" s="124"/>
      <c r="AY16" s="124" t="s">
        <v>579</v>
      </c>
      <c r="AZ16" s="124"/>
      <c r="BA16" s="124"/>
      <c r="BB16" s="124"/>
      <c r="BC16" s="124"/>
    </row>
    <row r="17" spans="1:55" ht="162.75" customHeight="1">
      <c r="A17" s="124"/>
      <c r="B17" s="124"/>
      <c r="C17" s="124"/>
      <c r="D17" s="124"/>
      <c r="E17" s="37" t="s">
        <v>700</v>
      </c>
      <c r="F17" s="37" t="s">
        <v>701</v>
      </c>
      <c r="G17" s="37" t="s">
        <v>702</v>
      </c>
      <c r="H17" s="37" t="s">
        <v>703</v>
      </c>
      <c r="I17" s="37" t="s">
        <v>704</v>
      </c>
      <c r="J17" s="37" t="s">
        <v>705</v>
      </c>
      <c r="K17" s="37" t="s">
        <v>701</v>
      </c>
      <c r="L17" s="37" t="s">
        <v>702</v>
      </c>
      <c r="M17" s="37" t="s">
        <v>703</v>
      </c>
      <c r="N17" s="37" t="s">
        <v>704</v>
      </c>
      <c r="O17" s="37" t="s">
        <v>705</v>
      </c>
      <c r="P17" s="37" t="s">
        <v>706</v>
      </c>
      <c r="Q17" s="37" t="s">
        <v>702</v>
      </c>
      <c r="R17" s="37" t="s">
        <v>703</v>
      </c>
      <c r="S17" s="37" t="s">
        <v>704</v>
      </c>
      <c r="T17" s="37" t="s">
        <v>705</v>
      </c>
      <c r="U17" s="37" t="s">
        <v>701</v>
      </c>
      <c r="V17" s="37" t="s">
        <v>702</v>
      </c>
      <c r="W17" s="37" t="s">
        <v>703</v>
      </c>
      <c r="X17" s="37" t="s">
        <v>704</v>
      </c>
      <c r="Y17" s="37" t="s">
        <v>705</v>
      </c>
      <c r="Z17" s="37" t="s">
        <v>701</v>
      </c>
      <c r="AA17" s="37" t="s">
        <v>702</v>
      </c>
      <c r="AB17" s="37" t="s">
        <v>703</v>
      </c>
      <c r="AC17" s="37" t="s">
        <v>704</v>
      </c>
      <c r="AD17" s="124"/>
      <c r="AE17" s="37" t="s">
        <v>705</v>
      </c>
      <c r="AF17" s="37" t="s">
        <v>701</v>
      </c>
      <c r="AG17" s="37" t="s">
        <v>702</v>
      </c>
      <c r="AH17" s="37" t="s">
        <v>703</v>
      </c>
      <c r="AI17" s="37" t="s">
        <v>704</v>
      </c>
      <c r="AJ17" s="37" t="s">
        <v>705</v>
      </c>
      <c r="AK17" s="37" t="s">
        <v>701</v>
      </c>
      <c r="AL17" s="37" t="s">
        <v>702</v>
      </c>
      <c r="AM17" s="37" t="s">
        <v>703</v>
      </c>
      <c r="AN17" s="37" t="s">
        <v>704</v>
      </c>
      <c r="AO17" s="37" t="s">
        <v>707</v>
      </c>
      <c r="AP17" s="37" t="s">
        <v>701</v>
      </c>
      <c r="AQ17" s="37" t="s">
        <v>702</v>
      </c>
      <c r="AR17" s="37" t="s">
        <v>703</v>
      </c>
      <c r="AS17" s="37" t="s">
        <v>704</v>
      </c>
      <c r="AT17" s="37" t="s">
        <v>705</v>
      </c>
      <c r="AU17" s="37" t="s">
        <v>701</v>
      </c>
      <c r="AV17" s="37" t="s">
        <v>702</v>
      </c>
      <c r="AW17" s="37" t="s">
        <v>703</v>
      </c>
      <c r="AX17" s="37" t="s">
        <v>704</v>
      </c>
      <c r="AY17" s="37" t="s">
        <v>705</v>
      </c>
      <c r="AZ17" s="37" t="s">
        <v>701</v>
      </c>
      <c r="BA17" s="37" t="s">
        <v>702</v>
      </c>
      <c r="BB17" s="37" t="s">
        <v>703</v>
      </c>
      <c r="BC17" s="38" t="s">
        <v>704</v>
      </c>
    </row>
    <row r="18" spans="1:55" s="36" customFormat="1">
      <c r="A18" s="31">
        <v>1</v>
      </c>
      <c r="B18" s="31">
        <v>2</v>
      </c>
      <c r="C18" s="31">
        <v>3</v>
      </c>
      <c r="D18" s="31">
        <v>4</v>
      </c>
      <c r="E18" s="31" t="s">
        <v>592</v>
      </c>
      <c r="F18" s="31" t="s">
        <v>593</v>
      </c>
      <c r="G18" s="31" t="s">
        <v>594</v>
      </c>
      <c r="H18" s="31" t="s">
        <v>595</v>
      </c>
      <c r="I18" s="31" t="s">
        <v>596</v>
      </c>
      <c r="J18" s="31" t="s">
        <v>599</v>
      </c>
      <c r="K18" s="31" t="s">
        <v>600</v>
      </c>
      <c r="L18" s="31" t="s">
        <v>601</v>
      </c>
      <c r="M18" s="31" t="s">
        <v>602</v>
      </c>
      <c r="N18" s="31" t="s">
        <v>603</v>
      </c>
      <c r="O18" s="31" t="s">
        <v>606</v>
      </c>
      <c r="P18" s="31" t="s">
        <v>607</v>
      </c>
      <c r="Q18" s="31" t="s">
        <v>608</v>
      </c>
      <c r="R18" s="31" t="s">
        <v>609</v>
      </c>
      <c r="S18" s="31" t="s">
        <v>610</v>
      </c>
      <c r="T18" s="31" t="s">
        <v>613</v>
      </c>
      <c r="U18" s="31" t="s">
        <v>614</v>
      </c>
      <c r="V18" s="31" t="s">
        <v>615</v>
      </c>
      <c r="W18" s="31" t="s">
        <v>616</v>
      </c>
      <c r="X18" s="31" t="s">
        <v>617</v>
      </c>
      <c r="Y18" s="31" t="s">
        <v>620</v>
      </c>
      <c r="Z18" s="31" t="s">
        <v>621</v>
      </c>
      <c r="AA18" s="31" t="s">
        <v>622</v>
      </c>
      <c r="AB18" s="31" t="s">
        <v>623</v>
      </c>
      <c r="AC18" s="31" t="s">
        <v>624</v>
      </c>
      <c r="AD18" s="31">
        <v>6</v>
      </c>
      <c r="AE18" s="31" t="s">
        <v>666</v>
      </c>
      <c r="AF18" s="31" t="s">
        <v>667</v>
      </c>
      <c r="AG18" s="31" t="s">
        <v>668</v>
      </c>
      <c r="AH18" s="31" t="s">
        <v>669</v>
      </c>
      <c r="AI18" s="31" t="s">
        <v>670</v>
      </c>
      <c r="AJ18" s="31" t="s">
        <v>708</v>
      </c>
      <c r="AK18" s="31" t="s">
        <v>709</v>
      </c>
      <c r="AL18" s="31" t="s">
        <v>710</v>
      </c>
      <c r="AM18" s="31" t="s">
        <v>711</v>
      </c>
      <c r="AN18" s="31" t="s">
        <v>712</v>
      </c>
      <c r="AO18" s="31" t="s">
        <v>713</v>
      </c>
      <c r="AP18" s="31" t="s">
        <v>714</v>
      </c>
      <c r="AQ18" s="31" t="s">
        <v>715</v>
      </c>
      <c r="AR18" s="31" t="s">
        <v>716</v>
      </c>
      <c r="AS18" s="31" t="s">
        <v>717</v>
      </c>
      <c r="AT18" s="31" t="s">
        <v>718</v>
      </c>
      <c r="AU18" s="31" t="s">
        <v>719</v>
      </c>
      <c r="AV18" s="31" t="s">
        <v>720</v>
      </c>
      <c r="AW18" s="31" t="s">
        <v>721</v>
      </c>
      <c r="AX18" s="31" t="s">
        <v>722</v>
      </c>
      <c r="AY18" s="31" t="s">
        <v>723</v>
      </c>
      <c r="AZ18" s="31" t="s">
        <v>724</v>
      </c>
      <c r="BA18" s="31" t="s">
        <v>725</v>
      </c>
      <c r="BB18" s="31" t="s">
        <v>726</v>
      </c>
      <c r="BC18" s="39" t="s">
        <v>727</v>
      </c>
    </row>
    <row r="19" spans="1:55" s="94" customFormat="1" ht="28.5" customHeight="1">
      <c r="A19" s="119" t="s">
        <v>21</v>
      </c>
      <c r="B19" s="119"/>
      <c r="C19" s="119"/>
      <c r="D19" s="84">
        <f>D20+D21+D22+D23+D24+D25</f>
        <v>3.55</v>
      </c>
      <c r="E19" s="84">
        <f>E20+E21+E22+E23+E24+E25</f>
        <v>0.29199999999999998</v>
      </c>
      <c r="F19" s="84">
        <f t="shared" ref="F19:K19" si="0">F20+F21+F22+F23+F24+F25</f>
        <v>0.29199999999999998</v>
      </c>
      <c r="G19" s="84">
        <f t="shared" si="0"/>
        <v>0</v>
      </c>
      <c r="H19" s="84">
        <f t="shared" si="0"/>
        <v>0</v>
      </c>
      <c r="I19" s="84">
        <f t="shared" si="0"/>
        <v>0</v>
      </c>
      <c r="J19" s="84">
        <f t="shared" si="0"/>
        <v>0.29199999999999998</v>
      </c>
      <c r="K19" s="84">
        <f t="shared" si="0"/>
        <v>0.29199999999999998</v>
      </c>
      <c r="L19" s="84">
        <v>0</v>
      </c>
      <c r="M19" s="84">
        <v>0</v>
      </c>
      <c r="N19" s="84">
        <v>0</v>
      </c>
      <c r="O19" s="84">
        <f>P19+Q19+R19+S19</f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4">
        <f>AD20+AD21+AD22+AD23+AD24+AD25</f>
        <v>3.55</v>
      </c>
      <c r="AE19" s="84">
        <f>AE20+AE21+AE22+AE23+AE24+AE25</f>
        <v>0.29199999999999998</v>
      </c>
      <c r="AF19" s="84">
        <f t="shared" ref="AF19" si="1">AF20+AF21+AF22+AF23+AF24+AF25</f>
        <v>0.29199999999999998</v>
      </c>
      <c r="AG19" s="84">
        <v>0</v>
      </c>
      <c r="AH19" s="84">
        <v>0</v>
      </c>
      <c r="AI19" s="84">
        <v>0</v>
      </c>
      <c r="AJ19" s="84">
        <f>AJ20+AJ21+AJ22+AJ23+AJ24+AJ25</f>
        <v>0.29199999999999998</v>
      </c>
      <c r="AK19" s="84">
        <f t="shared" ref="AK19" si="2">AK20+AK21+AK22+AK23+AK24+AK25</f>
        <v>0.29199999999999998</v>
      </c>
      <c r="AL19" s="84">
        <v>0</v>
      </c>
      <c r="AM19" s="8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9">
        <v>0</v>
      </c>
    </row>
    <row r="20" spans="1:55" s="94" customFormat="1">
      <c r="A20" s="65" t="s">
        <v>909</v>
      </c>
      <c r="B20" s="66" t="s">
        <v>910</v>
      </c>
      <c r="C20" s="67" t="s">
        <v>911</v>
      </c>
      <c r="D20" s="82">
        <v>0</v>
      </c>
      <c r="E20" s="82">
        <v>0</v>
      </c>
      <c r="F20" s="82">
        <v>0</v>
      </c>
      <c r="G20" s="84">
        <v>0</v>
      </c>
      <c r="H20" s="84">
        <v>0</v>
      </c>
      <c r="I20" s="84">
        <v>0</v>
      </c>
      <c r="J20" s="82">
        <v>0</v>
      </c>
      <c r="K20" s="82">
        <v>0</v>
      </c>
      <c r="L20" s="84">
        <v>0</v>
      </c>
      <c r="M20" s="84">
        <v>0</v>
      </c>
      <c r="N20" s="84">
        <v>0</v>
      </c>
      <c r="O20" s="84">
        <f t="shared" ref="O20:O75" si="3">P20+Q20+R20+S20</f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4">
        <v>0</v>
      </c>
      <c r="AH20" s="84">
        <v>0</v>
      </c>
      <c r="AI20" s="84">
        <v>0</v>
      </c>
      <c r="AJ20" s="82">
        <v>0</v>
      </c>
      <c r="AK20" s="82">
        <v>0</v>
      </c>
      <c r="AL20" s="84">
        <v>0</v>
      </c>
      <c r="AM20" s="8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9">
        <v>0</v>
      </c>
    </row>
    <row r="21" spans="1:55" s="94" customFormat="1" ht="28.5">
      <c r="A21" s="65" t="s">
        <v>912</v>
      </c>
      <c r="B21" s="66" t="s">
        <v>913</v>
      </c>
      <c r="C21" s="67" t="s">
        <v>911</v>
      </c>
      <c r="D21" s="82">
        <f>D47</f>
        <v>2.96</v>
      </c>
      <c r="E21" s="82">
        <f>E47</f>
        <v>0.24199999999999999</v>
      </c>
      <c r="F21" s="82">
        <f t="shared" ref="F21:K21" si="4">F47</f>
        <v>0.24199999999999999</v>
      </c>
      <c r="G21" s="82">
        <f t="shared" si="4"/>
        <v>0</v>
      </c>
      <c r="H21" s="82">
        <f t="shared" si="4"/>
        <v>0</v>
      </c>
      <c r="I21" s="82">
        <f t="shared" si="4"/>
        <v>0</v>
      </c>
      <c r="J21" s="82">
        <f t="shared" si="4"/>
        <v>0.24199999999999999</v>
      </c>
      <c r="K21" s="82">
        <f t="shared" si="4"/>
        <v>0.24199999999999999</v>
      </c>
      <c r="L21" s="84">
        <v>0</v>
      </c>
      <c r="M21" s="84">
        <v>0</v>
      </c>
      <c r="N21" s="84">
        <v>0</v>
      </c>
      <c r="O21" s="84">
        <f t="shared" si="3"/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f>AD47</f>
        <v>2.96</v>
      </c>
      <c r="AE21" s="82">
        <f t="shared" ref="AE21:AF21" si="5">AE47</f>
        <v>0.24199999999999999</v>
      </c>
      <c r="AF21" s="82">
        <f t="shared" si="5"/>
        <v>0.24199999999999999</v>
      </c>
      <c r="AG21" s="84">
        <v>0</v>
      </c>
      <c r="AH21" s="84">
        <v>0</v>
      </c>
      <c r="AI21" s="84">
        <v>0</v>
      </c>
      <c r="AJ21" s="82">
        <f t="shared" ref="AJ21:AK21" si="6">AJ47</f>
        <v>0.24199999999999999</v>
      </c>
      <c r="AK21" s="82">
        <f t="shared" si="6"/>
        <v>0.24199999999999999</v>
      </c>
      <c r="AL21" s="84">
        <v>0</v>
      </c>
      <c r="AM21" s="8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9">
        <v>0</v>
      </c>
    </row>
    <row r="22" spans="1:55" s="94" customFormat="1" ht="57">
      <c r="A22" s="65" t="s">
        <v>914</v>
      </c>
      <c r="B22" s="66" t="s">
        <v>915</v>
      </c>
      <c r="C22" s="67" t="s">
        <v>911</v>
      </c>
      <c r="D22" s="82">
        <v>0</v>
      </c>
      <c r="E22" s="82">
        <v>0</v>
      </c>
      <c r="F22" s="82">
        <v>0</v>
      </c>
      <c r="G22" s="84">
        <v>0</v>
      </c>
      <c r="H22" s="84">
        <v>0</v>
      </c>
      <c r="I22" s="84">
        <v>0</v>
      </c>
      <c r="J22" s="82">
        <v>0</v>
      </c>
      <c r="K22" s="82">
        <v>0</v>
      </c>
      <c r="L22" s="84">
        <v>0</v>
      </c>
      <c r="M22" s="84">
        <v>0</v>
      </c>
      <c r="N22" s="84">
        <v>0</v>
      </c>
      <c r="O22" s="84">
        <f t="shared" si="3"/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4">
        <v>0</v>
      </c>
      <c r="AH22" s="84">
        <v>0</v>
      </c>
      <c r="AI22" s="84">
        <v>0</v>
      </c>
      <c r="AJ22" s="82">
        <v>0</v>
      </c>
      <c r="AK22" s="82">
        <v>0</v>
      </c>
      <c r="AL22" s="84">
        <v>0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9">
        <v>0</v>
      </c>
    </row>
    <row r="23" spans="1:55" s="94" customFormat="1" ht="28.5">
      <c r="A23" s="65" t="s">
        <v>916</v>
      </c>
      <c r="B23" s="66" t="s">
        <v>917</v>
      </c>
      <c r="C23" s="67" t="s">
        <v>911</v>
      </c>
      <c r="D23" s="82">
        <f>D72</f>
        <v>0.59</v>
      </c>
      <c r="E23" s="82">
        <f>E72</f>
        <v>0.05</v>
      </c>
      <c r="F23" s="82">
        <f t="shared" ref="F23:K23" si="7">F72</f>
        <v>0.05</v>
      </c>
      <c r="G23" s="82">
        <f t="shared" si="7"/>
        <v>0</v>
      </c>
      <c r="H23" s="82">
        <f t="shared" si="7"/>
        <v>0</v>
      </c>
      <c r="I23" s="82">
        <f t="shared" si="7"/>
        <v>0</v>
      </c>
      <c r="J23" s="82">
        <f t="shared" si="7"/>
        <v>0.05</v>
      </c>
      <c r="K23" s="82">
        <f t="shared" si="7"/>
        <v>0.05</v>
      </c>
      <c r="L23" s="84">
        <v>0</v>
      </c>
      <c r="M23" s="84">
        <v>0</v>
      </c>
      <c r="N23" s="84">
        <v>0</v>
      </c>
      <c r="O23" s="84">
        <f t="shared" si="3"/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f>AD72</f>
        <v>0.59</v>
      </c>
      <c r="AE23" s="82">
        <f t="shared" ref="AE23:AF23" si="8">AE72</f>
        <v>0.05</v>
      </c>
      <c r="AF23" s="82">
        <f t="shared" si="8"/>
        <v>0.05</v>
      </c>
      <c r="AG23" s="84">
        <v>0</v>
      </c>
      <c r="AH23" s="84">
        <v>0</v>
      </c>
      <c r="AI23" s="84">
        <v>0</v>
      </c>
      <c r="AJ23" s="82">
        <f t="shared" ref="AJ23:AK23" si="9">AJ72</f>
        <v>0.05</v>
      </c>
      <c r="AK23" s="82">
        <f t="shared" si="9"/>
        <v>0.05</v>
      </c>
      <c r="AL23" s="84">
        <v>0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9">
        <v>0</v>
      </c>
    </row>
    <row r="24" spans="1:55" s="94" customFormat="1" ht="42.75">
      <c r="A24" s="65" t="s">
        <v>918</v>
      </c>
      <c r="B24" s="66" t="s">
        <v>919</v>
      </c>
      <c r="C24" s="67" t="s">
        <v>911</v>
      </c>
      <c r="D24" s="82">
        <v>0</v>
      </c>
      <c r="E24" s="82">
        <v>0</v>
      </c>
      <c r="F24" s="82">
        <v>0</v>
      </c>
      <c r="G24" s="84">
        <v>0</v>
      </c>
      <c r="H24" s="84">
        <v>0</v>
      </c>
      <c r="I24" s="84">
        <v>0</v>
      </c>
      <c r="J24" s="82">
        <v>0</v>
      </c>
      <c r="K24" s="82">
        <v>0</v>
      </c>
      <c r="L24" s="84">
        <v>0</v>
      </c>
      <c r="M24" s="84">
        <v>0</v>
      </c>
      <c r="N24" s="84">
        <v>0</v>
      </c>
      <c r="O24" s="84">
        <f t="shared" si="3"/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4">
        <v>0</v>
      </c>
      <c r="AH24" s="84">
        <v>0</v>
      </c>
      <c r="AI24" s="84">
        <v>0</v>
      </c>
      <c r="AJ24" s="82">
        <v>0</v>
      </c>
      <c r="AK24" s="82">
        <v>0</v>
      </c>
      <c r="AL24" s="84">
        <v>0</v>
      </c>
      <c r="AM24" s="8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9">
        <v>0</v>
      </c>
    </row>
    <row r="25" spans="1:55" s="94" customFormat="1">
      <c r="A25" s="65" t="s">
        <v>920</v>
      </c>
      <c r="B25" s="66" t="s">
        <v>921</v>
      </c>
      <c r="C25" s="67" t="s">
        <v>911</v>
      </c>
      <c r="D25" s="82">
        <v>0</v>
      </c>
      <c r="E25" s="82">
        <v>0</v>
      </c>
      <c r="F25" s="82">
        <v>0</v>
      </c>
      <c r="G25" s="84">
        <v>0</v>
      </c>
      <c r="H25" s="84">
        <v>0</v>
      </c>
      <c r="I25" s="84">
        <v>0</v>
      </c>
      <c r="J25" s="82">
        <v>0</v>
      </c>
      <c r="K25" s="82">
        <v>0</v>
      </c>
      <c r="L25" s="84">
        <v>0</v>
      </c>
      <c r="M25" s="84">
        <v>0</v>
      </c>
      <c r="N25" s="84">
        <v>0</v>
      </c>
      <c r="O25" s="84">
        <f t="shared" si="3"/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4">
        <v>0</v>
      </c>
      <c r="AH25" s="84">
        <v>0</v>
      </c>
      <c r="AI25" s="84">
        <v>0</v>
      </c>
      <c r="AJ25" s="82">
        <v>0</v>
      </c>
      <c r="AK25" s="82">
        <v>0</v>
      </c>
      <c r="AL25" s="84">
        <v>0</v>
      </c>
      <c r="AM25" s="8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9">
        <v>0</v>
      </c>
    </row>
    <row r="26" spans="1:55" s="94" customFormat="1">
      <c r="A26" s="68" t="s">
        <v>922</v>
      </c>
      <c r="B26" s="69" t="s">
        <v>923</v>
      </c>
      <c r="C26" s="70" t="s">
        <v>911</v>
      </c>
      <c r="D26" s="82">
        <f>D47+D72</f>
        <v>3.55</v>
      </c>
      <c r="E26" s="82">
        <f>E47+E72</f>
        <v>0.29199999999999998</v>
      </c>
      <c r="F26" s="82">
        <f t="shared" ref="F26:K26" si="10">F47+F72</f>
        <v>0.29199999999999998</v>
      </c>
      <c r="G26" s="82">
        <f t="shared" si="10"/>
        <v>0</v>
      </c>
      <c r="H26" s="82">
        <f t="shared" si="10"/>
        <v>0</v>
      </c>
      <c r="I26" s="82">
        <f t="shared" si="10"/>
        <v>0</v>
      </c>
      <c r="J26" s="82">
        <f t="shared" si="10"/>
        <v>0.29199999999999998</v>
      </c>
      <c r="K26" s="82">
        <f t="shared" si="10"/>
        <v>0.29199999999999998</v>
      </c>
      <c r="L26" s="84">
        <v>0</v>
      </c>
      <c r="M26" s="84">
        <v>0</v>
      </c>
      <c r="N26" s="84">
        <v>0</v>
      </c>
      <c r="O26" s="84">
        <f t="shared" si="3"/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f>AD47+AD72</f>
        <v>3.55</v>
      </c>
      <c r="AE26" s="82">
        <f t="shared" ref="AE26:AF26" si="11">AE47+AE72</f>
        <v>0.29199999999999998</v>
      </c>
      <c r="AF26" s="82">
        <f t="shared" si="11"/>
        <v>0.29199999999999998</v>
      </c>
      <c r="AG26" s="84">
        <v>0</v>
      </c>
      <c r="AH26" s="84">
        <v>0</v>
      </c>
      <c r="AI26" s="84">
        <v>0</v>
      </c>
      <c r="AJ26" s="82">
        <f t="shared" ref="AJ26:AK26" si="12">AJ47+AJ72</f>
        <v>0.29199999999999998</v>
      </c>
      <c r="AK26" s="82">
        <f t="shared" si="12"/>
        <v>0.29199999999999998</v>
      </c>
      <c r="AL26" s="84">
        <v>0</v>
      </c>
      <c r="AM26" s="8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9">
        <v>0</v>
      </c>
    </row>
    <row r="27" spans="1:55" s="94" customFormat="1" ht="28.5">
      <c r="A27" s="71" t="s">
        <v>85</v>
      </c>
      <c r="B27" s="72" t="s">
        <v>924</v>
      </c>
      <c r="C27" s="73" t="s">
        <v>911</v>
      </c>
      <c r="D27" s="82">
        <v>0</v>
      </c>
      <c r="E27" s="82">
        <v>0</v>
      </c>
      <c r="F27" s="82">
        <v>0</v>
      </c>
      <c r="G27" s="84">
        <v>0</v>
      </c>
      <c r="H27" s="84">
        <v>0</v>
      </c>
      <c r="I27" s="84">
        <v>0</v>
      </c>
      <c r="J27" s="82">
        <v>0</v>
      </c>
      <c r="K27" s="82">
        <v>0</v>
      </c>
      <c r="L27" s="84">
        <v>0</v>
      </c>
      <c r="M27" s="84">
        <v>0</v>
      </c>
      <c r="N27" s="84">
        <v>0</v>
      </c>
      <c r="O27" s="84">
        <f t="shared" si="3"/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4">
        <v>0</v>
      </c>
      <c r="AH27" s="84">
        <v>0</v>
      </c>
      <c r="AI27" s="84">
        <v>0</v>
      </c>
      <c r="AJ27" s="82">
        <v>0</v>
      </c>
      <c r="AK27" s="82">
        <v>0</v>
      </c>
      <c r="AL27" s="84">
        <v>0</v>
      </c>
      <c r="AM27" s="8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9">
        <v>0</v>
      </c>
    </row>
    <row r="28" spans="1:55" s="94" customFormat="1" ht="42.75">
      <c r="A28" s="71" t="s">
        <v>468</v>
      </c>
      <c r="B28" s="72" t="s">
        <v>925</v>
      </c>
      <c r="C28" s="73" t="s">
        <v>911</v>
      </c>
      <c r="D28" s="82">
        <v>0</v>
      </c>
      <c r="E28" s="82">
        <v>0</v>
      </c>
      <c r="F28" s="82">
        <v>0</v>
      </c>
      <c r="G28" s="84">
        <v>0</v>
      </c>
      <c r="H28" s="84">
        <v>0</v>
      </c>
      <c r="I28" s="84">
        <v>0</v>
      </c>
      <c r="J28" s="82">
        <v>0</v>
      </c>
      <c r="K28" s="82">
        <v>0</v>
      </c>
      <c r="L28" s="84">
        <v>0</v>
      </c>
      <c r="M28" s="84">
        <v>0</v>
      </c>
      <c r="N28" s="84">
        <v>0</v>
      </c>
      <c r="O28" s="84">
        <f t="shared" si="3"/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4">
        <v>0</v>
      </c>
      <c r="AH28" s="84">
        <v>0</v>
      </c>
      <c r="AI28" s="84">
        <v>0</v>
      </c>
      <c r="AJ28" s="82">
        <v>0</v>
      </c>
      <c r="AK28" s="82">
        <v>0</v>
      </c>
      <c r="AL28" s="84">
        <v>0</v>
      </c>
      <c r="AM28" s="8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9">
        <v>0</v>
      </c>
    </row>
    <row r="29" spans="1:55" s="94" customFormat="1" ht="71.25">
      <c r="A29" s="74" t="s">
        <v>470</v>
      </c>
      <c r="B29" s="75" t="s">
        <v>926</v>
      </c>
      <c r="C29" s="76" t="s">
        <v>911</v>
      </c>
      <c r="D29" s="82">
        <v>0</v>
      </c>
      <c r="E29" s="82">
        <v>0</v>
      </c>
      <c r="F29" s="82">
        <v>0</v>
      </c>
      <c r="G29" s="84">
        <v>0</v>
      </c>
      <c r="H29" s="84">
        <v>0</v>
      </c>
      <c r="I29" s="84">
        <v>0</v>
      </c>
      <c r="J29" s="82">
        <v>0</v>
      </c>
      <c r="K29" s="82">
        <v>0</v>
      </c>
      <c r="L29" s="84">
        <v>0</v>
      </c>
      <c r="M29" s="84">
        <v>0</v>
      </c>
      <c r="N29" s="84">
        <v>0</v>
      </c>
      <c r="O29" s="84">
        <f t="shared" si="3"/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4">
        <v>0</v>
      </c>
      <c r="AH29" s="84">
        <v>0</v>
      </c>
      <c r="AI29" s="84">
        <v>0</v>
      </c>
      <c r="AJ29" s="82">
        <v>0</v>
      </c>
      <c r="AK29" s="82">
        <v>0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9">
        <v>0</v>
      </c>
    </row>
    <row r="30" spans="1:55" s="94" customFormat="1" ht="71.25">
      <c r="A30" s="74" t="s">
        <v>475</v>
      </c>
      <c r="B30" s="75" t="s">
        <v>927</v>
      </c>
      <c r="C30" s="76" t="s">
        <v>911</v>
      </c>
      <c r="D30" s="82">
        <v>0</v>
      </c>
      <c r="E30" s="82">
        <v>0</v>
      </c>
      <c r="F30" s="82">
        <v>0</v>
      </c>
      <c r="G30" s="84">
        <v>0</v>
      </c>
      <c r="H30" s="84">
        <v>0</v>
      </c>
      <c r="I30" s="84">
        <v>0</v>
      </c>
      <c r="J30" s="82">
        <v>0</v>
      </c>
      <c r="K30" s="82">
        <v>0</v>
      </c>
      <c r="L30" s="84">
        <v>0</v>
      </c>
      <c r="M30" s="84">
        <v>0</v>
      </c>
      <c r="N30" s="84">
        <v>0</v>
      </c>
      <c r="O30" s="84">
        <f t="shared" si="3"/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4">
        <v>0</v>
      </c>
      <c r="AH30" s="84">
        <v>0</v>
      </c>
      <c r="AI30" s="84">
        <v>0</v>
      </c>
      <c r="AJ30" s="82">
        <v>0</v>
      </c>
      <c r="AK30" s="82">
        <v>0</v>
      </c>
      <c r="AL30" s="84">
        <v>0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9">
        <v>0</v>
      </c>
    </row>
    <row r="31" spans="1:55" s="94" customFormat="1" ht="57">
      <c r="A31" s="71" t="s">
        <v>477</v>
      </c>
      <c r="B31" s="72" t="s">
        <v>928</v>
      </c>
      <c r="C31" s="73" t="s">
        <v>911</v>
      </c>
      <c r="D31" s="82">
        <v>0</v>
      </c>
      <c r="E31" s="82">
        <v>0</v>
      </c>
      <c r="F31" s="82">
        <v>0</v>
      </c>
      <c r="G31" s="84">
        <v>0</v>
      </c>
      <c r="H31" s="84">
        <v>0</v>
      </c>
      <c r="I31" s="84">
        <v>0</v>
      </c>
      <c r="J31" s="82">
        <v>0</v>
      </c>
      <c r="K31" s="82">
        <v>0</v>
      </c>
      <c r="L31" s="84">
        <v>0</v>
      </c>
      <c r="M31" s="84">
        <v>0</v>
      </c>
      <c r="N31" s="84">
        <v>0</v>
      </c>
      <c r="O31" s="84">
        <f t="shared" si="3"/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4">
        <v>0</v>
      </c>
      <c r="AH31" s="84">
        <v>0</v>
      </c>
      <c r="AI31" s="84">
        <v>0</v>
      </c>
      <c r="AJ31" s="82">
        <v>0</v>
      </c>
      <c r="AK31" s="82">
        <v>0</v>
      </c>
      <c r="AL31" s="84">
        <v>0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9">
        <v>0</v>
      </c>
    </row>
    <row r="32" spans="1:55" s="94" customFormat="1" ht="42.75">
      <c r="A32" s="71" t="s">
        <v>88</v>
      </c>
      <c r="B32" s="72" t="s">
        <v>929</v>
      </c>
      <c r="C32" s="73" t="s">
        <v>911</v>
      </c>
      <c r="D32" s="82">
        <v>0</v>
      </c>
      <c r="E32" s="82">
        <v>0</v>
      </c>
      <c r="F32" s="82">
        <v>0</v>
      </c>
      <c r="G32" s="84">
        <v>0</v>
      </c>
      <c r="H32" s="84">
        <v>0</v>
      </c>
      <c r="I32" s="84">
        <v>0</v>
      </c>
      <c r="J32" s="82">
        <v>0</v>
      </c>
      <c r="K32" s="82">
        <v>0</v>
      </c>
      <c r="L32" s="84">
        <v>0</v>
      </c>
      <c r="M32" s="84">
        <v>0</v>
      </c>
      <c r="N32" s="84">
        <v>0</v>
      </c>
      <c r="O32" s="84">
        <f t="shared" si="3"/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4">
        <v>0</v>
      </c>
      <c r="AH32" s="84">
        <v>0</v>
      </c>
      <c r="AI32" s="84">
        <v>0</v>
      </c>
      <c r="AJ32" s="82">
        <v>0</v>
      </c>
      <c r="AK32" s="82">
        <v>0</v>
      </c>
      <c r="AL32" s="84">
        <v>0</v>
      </c>
      <c r="AM32" s="8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9">
        <v>0</v>
      </c>
    </row>
    <row r="33" spans="1:55" s="94" customFormat="1" ht="71.25">
      <c r="A33" s="71" t="s">
        <v>498</v>
      </c>
      <c r="B33" s="72" t="s">
        <v>930</v>
      </c>
      <c r="C33" s="73" t="s">
        <v>911</v>
      </c>
      <c r="D33" s="82">
        <v>0</v>
      </c>
      <c r="E33" s="82">
        <v>0</v>
      </c>
      <c r="F33" s="82">
        <v>0</v>
      </c>
      <c r="G33" s="84">
        <v>0</v>
      </c>
      <c r="H33" s="84">
        <v>0</v>
      </c>
      <c r="I33" s="84">
        <v>0</v>
      </c>
      <c r="J33" s="82">
        <v>0</v>
      </c>
      <c r="K33" s="82">
        <v>0</v>
      </c>
      <c r="L33" s="84">
        <v>0</v>
      </c>
      <c r="M33" s="84">
        <v>0</v>
      </c>
      <c r="N33" s="84">
        <v>0</v>
      </c>
      <c r="O33" s="84">
        <f t="shared" si="3"/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4">
        <v>0</v>
      </c>
      <c r="AH33" s="84">
        <v>0</v>
      </c>
      <c r="AI33" s="84">
        <v>0</v>
      </c>
      <c r="AJ33" s="82">
        <v>0</v>
      </c>
      <c r="AK33" s="82">
        <v>0</v>
      </c>
      <c r="AL33" s="84">
        <v>0</v>
      </c>
      <c r="AM33" s="8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9">
        <v>0</v>
      </c>
    </row>
    <row r="34" spans="1:55" s="94" customFormat="1" ht="42.75">
      <c r="A34" s="71" t="s">
        <v>499</v>
      </c>
      <c r="B34" s="72" t="s">
        <v>931</v>
      </c>
      <c r="C34" s="73" t="s">
        <v>911</v>
      </c>
      <c r="D34" s="82">
        <v>0</v>
      </c>
      <c r="E34" s="82">
        <v>0</v>
      </c>
      <c r="F34" s="82">
        <v>0</v>
      </c>
      <c r="G34" s="84">
        <v>0</v>
      </c>
      <c r="H34" s="84">
        <v>0</v>
      </c>
      <c r="I34" s="84">
        <v>0</v>
      </c>
      <c r="J34" s="82">
        <v>0</v>
      </c>
      <c r="K34" s="82">
        <v>0</v>
      </c>
      <c r="L34" s="84">
        <v>0</v>
      </c>
      <c r="M34" s="84">
        <v>0</v>
      </c>
      <c r="N34" s="84">
        <v>0</v>
      </c>
      <c r="O34" s="84">
        <f t="shared" si="3"/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4">
        <v>0</v>
      </c>
      <c r="AH34" s="84">
        <v>0</v>
      </c>
      <c r="AI34" s="84">
        <v>0</v>
      </c>
      <c r="AJ34" s="82">
        <v>0</v>
      </c>
      <c r="AK34" s="82">
        <v>0</v>
      </c>
      <c r="AL34" s="84">
        <v>0</v>
      </c>
      <c r="AM34" s="8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9">
        <v>0</v>
      </c>
    </row>
    <row r="35" spans="1:55" s="94" customFormat="1" ht="57">
      <c r="A35" s="71" t="s">
        <v>90</v>
      </c>
      <c r="B35" s="72" t="s">
        <v>932</v>
      </c>
      <c r="C35" s="73" t="s">
        <v>911</v>
      </c>
      <c r="D35" s="82">
        <v>0</v>
      </c>
      <c r="E35" s="82">
        <v>0</v>
      </c>
      <c r="F35" s="82">
        <v>0</v>
      </c>
      <c r="G35" s="84">
        <v>0</v>
      </c>
      <c r="H35" s="84">
        <v>0</v>
      </c>
      <c r="I35" s="84">
        <v>0</v>
      </c>
      <c r="J35" s="82">
        <v>0</v>
      </c>
      <c r="K35" s="82">
        <v>0</v>
      </c>
      <c r="L35" s="84">
        <v>0</v>
      </c>
      <c r="M35" s="84">
        <v>0</v>
      </c>
      <c r="N35" s="84">
        <v>0</v>
      </c>
      <c r="O35" s="84">
        <f t="shared" si="3"/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4">
        <v>0</v>
      </c>
      <c r="AH35" s="84">
        <v>0</v>
      </c>
      <c r="AI35" s="84">
        <v>0</v>
      </c>
      <c r="AJ35" s="82">
        <v>0</v>
      </c>
      <c r="AK35" s="82">
        <v>0</v>
      </c>
      <c r="AL35" s="84">
        <v>0</v>
      </c>
      <c r="AM35" s="8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9">
        <v>0</v>
      </c>
    </row>
    <row r="36" spans="1:55" s="94" customFormat="1" ht="42.75">
      <c r="A36" s="71" t="s">
        <v>933</v>
      </c>
      <c r="B36" s="72" t="s">
        <v>934</v>
      </c>
      <c r="C36" s="73" t="s">
        <v>911</v>
      </c>
      <c r="D36" s="82">
        <v>0</v>
      </c>
      <c r="E36" s="82">
        <v>0</v>
      </c>
      <c r="F36" s="82">
        <v>0</v>
      </c>
      <c r="G36" s="84">
        <v>0</v>
      </c>
      <c r="H36" s="84">
        <v>0</v>
      </c>
      <c r="I36" s="84">
        <v>0</v>
      </c>
      <c r="J36" s="82">
        <v>0</v>
      </c>
      <c r="K36" s="82">
        <v>0</v>
      </c>
      <c r="L36" s="84">
        <v>0</v>
      </c>
      <c r="M36" s="84">
        <v>0</v>
      </c>
      <c r="N36" s="84">
        <v>0</v>
      </c>
      <c r="O36" s="84">
        <f t="shared" si="3"/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4">
        <v>0</v>
      </c>
      <c r="AH36" s="84">
        <v>0</v>
      </c>
      <c r="AI36" s="84">
        <v>0</v>
      </c>
      <c r="AJ36" s="82">
        <v>0</v>
      </c>
      <c r="AK36" s="82">
        <v>0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9">
        <v>0</v>
      </c>
    </row>
    <row r="37" spans="1:55" s="94" customFormat="1" ht="114">
      <c r="A37" s="71" t="s">
        <v>933</v>
      </c>
      <c r="B37" s="72" t="s">
        <v>935</v>
      </c>
      <c r="C37" s="73" t="s">
        <v>911</v>
      </c>
      <c r="D37" s="82">
        <v>0</v>
      </c>
      <c r="E37" s="82">
        <v>0</v>
      </c>
      <c r="F37" s="82">
        <v>0</v>
      </c>
      <c r="G37" s="84">
        <v>0</v>
      </c>
      <c r="H37" s="84">
        <v>0</v>
      </c>
      <c r="I37" s="84">
        <v>0</v>
      </c>
      <c r="J37" s="82">
        <v>0</v>
      </c>
      <c r="K37" s="82">
        <v>0</v>
      </c>
      <c r="L37" s="84">
        <v>0</v>
      </c>
      <c r="M37" s="84">
        <v>0</v>
      </c>
      <c r="N37" s="84">
        <v>0</v>
      </c>
      <c r="O37" s="84">
        <f t="shared" si="3"/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4">
        <v>0</v>
      </c>
      <c r="AH37" s="84">
        <v>0</v>
      </c>
      <c r="AI37" s="84">
        <v>0</v>
      </c>
      <c r="AJ37" s="82">
        <v>0</v>
      </c>
      <c r="AK37" s="82">
        <v>0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9">
        <v>0</v>
      </c>
    </row>
    <row r="38" spans="1:55" s="94" customFormat="1" ht="99.75">
      <c r="A38" s="71" t="s">
        <v>933</v>
      </c>
      <c r="B38" s="72" t="s">
        <v>936</v>
      </c>
      <c r="C38" s="73" t="s">
        <v>911</v>
      </c>
      <c r="D38" s="82">
        <v>0</v>
      </c>
      <c r="E38" s="82">
        <v>0</v>
      </c>
      <c r="F38" s="82">
        <v>0</v>
      </c>
      <c r="G38" s="84">
        <v>0</v>
      </c>
      <c r="H38" s="84">
        <v>0</v>
      </c>
      <c r="I38" s="84">
        <v>0</v>
      </c>
      <c r="J38" s="82">
        <v>0</v>
      </c>
      <c r="K38" s="82">
        <v>0</v>
      </c>
      <c r="L38" s="84">
        <v>0</v>
      </c>
      <c r="M38" s="84">
        <v>0</v>
      </c>
      <c r="N38" s="84">
        <v>0</v>
      </c>
      <c r="O38" s="84">
        <f t="shared" si="3"/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4">
        <v>0</v>
      </c>
      <c r="AH38" s="84">
        <v>0</v>
      </c>
      <c r="AI38" s="84">
        <v>0</v>
      </c>
      <c r="AJ38" s="82">
        <v>0</v>
      </c>
      <c r="AK38" s="82">
        <v>0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9">
        <v>0</v>
      </c>
    </row>
    <row r="39" spans="1:55" s="94" customFormat="1" ht="99.75">
      <c r="A39" s="71" t="s">
        <v>933</v>
      </c>
      <c r="B39" s="72" t="s">
        <v>937</v>
      </c>
      <c r="C39" s="73" t="s">
        <v>911</v>
      </c>
      <c r="D39" s="82">
        <v>0</v>
      </c>
      <c r="E39" s="82">
        <v>0</v>
      </c>
      <c r="F39" s="82">
        <v>0</v>
      </c>
      <c r="G39" s="84">
        <v>0</v>
      </c>
      <c r="H39" s="84">
        <v>0</v>
      </c>
      <c r="I39" s="84">
        <v>0</v>
      </c>
      <c r="J39" s="82">
        <v>0</v>
      </c>
      <c r="K39" s="82">
        <v>0</v>
      </c>
      <c r="L39" s="84">
        <v>0</v>
      </c>
      <c r="M39" s="84">
        <v>0</v>
      </c>
      <c r="N39" s="84">
        <v>0</v>
      </c>
      <c r="O39" s="84">
        <f t="shared" si="3"/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4">
        <v>0</v>
      </c>
      <c r="AH39" s="84">
        <v>0</v>
      </c>
      <c r="AI39" s="84">
        <v>0</v>
      </c>
      <c r="AJ39" s="82">
        <v>0</v>
      </c>
      <c r="AK39" s="82">
        <v>0</v>
      </c>
      <c r="AL39" s="84">
        <v>0</v>
      </c>
      <c r="AM39" s="8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9">
        <v>0</v>
      </c>
    </row>
    <row r="40" spans="1:55" s="94" customFormat="1" ht="42.75">
      <c r="A40" s="71" t="s">
        <v>938</v>
      </c>
      <c r="B40" s="72" t="s">
        <v>934</v>
      </c>
      <c r="C40" s="73" t="s">
        <v>911</v>
      </c>
      <c r="D40" s="82">
        <v>0</v>
      </c>
      <c r="E40" s="82">
        <v>0</v>
      </c>
      <c r="F40" s="82">
        <v>0</v>
      </c>
      <c r="G40" s="84">
        <v>0</v>
      </c>
      <c r="H40" s="84">
        <v>0</v>
      </c>
      <c r="I40" s="84">
        <v>0</v>
      </c>
      <c r="J40" s="82">
        <v>0</v>
      </c>
      <c r="K40" s="82">
        <v>0</v>
      </c>
      <c r="L40" s="84">
        <v>0</v>
      </c>
      <c r="M40" s="84">
        <v>0</v>
      </c>
      <c r="N40" s="84">
        <v>0</v>
      </c>
      <c r="O40" s="84">
        <f t="shared" si="3"/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4">
        <v>0</v>
      </c>
      <c r="AH40" s="84">
        <v>0</v>
      </c>
      <c r="AI40" s="84">
        <v>0</v>
      </c>
      <c r="AJ40" s="82">
        <v>0</v>
      </c>
      <c r="AK40" s="82">
        <v>0</v>
      </c>
      <c r="AL40" s="84">
        <v>0</v>
      </c>
      <c r="AM40" s="8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9">
        <v>0</v>
      </c>
    </row>
    <row r="41" spans="1:55" s="94" customFormat="1" ht="114">
      <c r="A41" s="71" t="s">
        <v>938</v>
      </c>
      <c r="B41" s="72" t="s">
        <v>935</v>
      </c>
      <c r="C41" s="73" t="s">
        <v>911</v>
      </c>
      <c r="D41" s="82">
        <v>0</v>
      </c>
      <c r="E41" s="82">
        <v>0</v>
      </c>
      <c r="F41" s="82">
        <v>0</v>
      </c>
      <c r="G41" s="84">
        <v>0</v>
      </c>
      <c r="H41" s="84">
        <v>0</v>
      </c>
      <c r="I41" s="84">
        <v>0</v>
      </c>
      <c r="J41" s="82">
        <v>0</v>
      </c>
      <c r="K41" s="82">
        <v>0</v>
      </c>
      <c r="L41" s="84">
        <v>0</v>
      </c>
      <c r="M41" s="84">
        <v>0</v>
      </c>
      <c r="N41" s="84">
        <v>0</v>
      </c>
      <c r="O41" s="84">
        <f t="shared" si="3"/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4">
        <v>0</v>
      </c>
      <c r="AH41" s="84">
        <v>0</v>
      </c>
      <c r="AI41" s="84">
        <v>0</v>
      </c>
      <c r="AJ41" s="82">
        <v>0</v>
      </c>
      <c r="AK41" s="82">
        <v>0</v>
      </c>
      <c r="AL41" s="84">
        <v>0</v>
      </c>
      <c r="AM41" s="8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9">
        <v>0</v>
      </c>
    </row>
    <row r="42" spans="1:55" s="94" customFormat="1" ht="99.75">
      <c r="A42" s="71" t="s">
        <v>938</v>
      </c>
      <c r="B42" s="72" t="s">
        <v>936</v>
      </c>
      <c r="C42" s="73" t="s">
        <v>911</v>
      </c>
      <c r="D42" s="82">
        <v>0</v>
      </c>
      <c r="E42" s="82">
        <v>0</v>
      </c>
      <c r="F42" s="82">
        <v>0</v>
      </c>
      <c r="G42" s="84">
        <v>0</v>
      </c>
      <c r="H42" s="84">
        <v>0</v>
      </c>
      <c r="I42" s="84">
        <v>0</v>
      </c>
      <c r="J42" s="82">
        <v>0</v>
      </c>
      <c r="K42" s="82">
        <v>0</v>
      </c>
      <c r="L42" s="84">
        <v>0</v>
      </c>
      <c r="M42" s="84">
        <v>0</v>
      </c>
      <c r="N42" s="84">
        <v>0</v>
      </c>
      <c r="O42" s="84">
        <f t="shared" si="3"/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4">
        <v>0</v>
      </c>
      <c r="AH42" s="84">
        <v>0</v>
      </c>
      <c r="AI42" s="84">
        <v>0</v>
      </c>
      <c r="AJ42" s="82">
        <v>0</v>
      </c>
      <c r="AK42" s="82">
        <v>0</v>
      </c>
      <c r="AL42" s="84">
        <v>0</v>
      </c>
      <c r="AM42" s="8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9">
        <v>0</v>
      </c>
    </row>
    <row r="43" spans="1:55" s="94" customFormat="1" ht="99.75">
      <c r="A43" s="71" t="s">
        <v>938</v>
      </c>
      <c r="B43" s="72" t="s">
        <v>939</v>
      </c>
      <c r="C43" s="73" t="s">
        <v>911</v>
      </c>
      <c r="D43" s="82">
        <v>0</v>
      </c>
      <c r="E43" s="82">
        <v>0</v>
      </c>
      <c r="F43" s="82">
        <v>0</v>
      </c>
      <c r="G43" s="84">
        <v>0</v>
      </c>
      <c r="H43" s="84">
        <v>0</v>
      </c>
      <c r="I43" s="84">
        <v>0</v>
      </c>
      <c r="J43" s="82">
        <v>0</v>
      </c>
      <c r="K43" s="82">
        <v>0</v>
      </c>
      <c r="L43" s="84">
        <v>0</v>
      </c>
      <c r="M43" s="84">
        <v>0</v>
      </c>
      <c r="N43" s="84">
        <v>0</v>
      </c>
      <c r="O43" s="84">
        <f t="shared" si="3"/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4">
        <v>0</v>
      </c>
      <c r="AH43" s="84">
        <v>0</v>
      </c>
      <c r="AI43" s="84">
        <v>0</v>
      </c>
      <c r="AJ43" s="82">
        <v>0</v>
      </c>
      <c r="AK43" s="82">
        <v>0</v>
      </c>
      <c r="AL43" s="84">
        <v>0</v>
      </c>
      <c r="AM43" s="8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9">
        <v>0</v>
      </c>
    </row>
    <row r="44" spans="1:55" s="94" customFormat="1" ht="85.5">
      <c r="A44" s="71" t="s">
        <v>940</v>
      </c>
      <c r="B44" s="72" t="s">
        <v>941</v>
      </c>
      <c r="C44" s="73" t="s">
        <v>911</v>
      </c>
      <c r="D44" s="82">
        <v>0</v>
      </c>
      <c r="E44" s="82">
        <v>0</v>
      </c>
      <c r="F44" s="82">
        <v>0</v>
      </c>
      <c r="G44" s="84">
        <v>0</v>
      </c>
      <c r="H44" s="84">
        <v>0</v>
      </c>
      <c r="I44" s="84">
        <v>0</v>
      </c>
      <c r="J44" s="82">
        <v>0</v>
      </c>
      <c r="K44" s="82">
        <v>0</v>
      </c>
      <c r="L44" s="84">
        <v>0</v>
      </c>
      <c r="M44" s="84">
        <v>0</v>
      </c>
      <c r="N44" s="84">
        <v>0</v>
      </c>
      <c r="O44" s="84">
        <f t="shared" si="3"/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  <c r="AE44" s="82">
        <v>0</v>
      </c>
      <c r="AF44" s="82">
        <v>0</v>
      </c>
      <c r="AG44" s="84">
        <v>0</v>
      </c>
      <c r="AH44" s="84">
        <v>0</v>
      </c>
      <c r="AI44" s="84">
        <v>0</v>
      </c>
      <c r="AJ44" s="82">
        <v>0</v>
      </c>
      <c r="AK44" s="82">
        <v>0</v>
      </c>
      <c r="AL44" s="84">
        <v>0</v>
      </c>
      <c r="AM44" s="8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9">
        <v>0</v>
      </c>
    </row>
    <row r="45" spans="1:55" s="94" customFormat="1" ht="71.25">
      <c r="A45" s="71" t="s">
        <v>942</v>
      </c>
      <c r="B45" s="72" t="s">
        <v>943</v>
      </c>
      <c r="C45" s="73" t="s">
        <v>911</v>
      </c>
      <c r="D45" s="82">
        <v>0</v>
      </c>
      <c r="E45" s="82">
        <v>0</v>
      </c>
      <c r="F45" s="82">
        <v>0</v>
      </c>
      <c r="G45" s="84">
        <v>0</v>
      </c>
      <c r="H45" s="84">
        <v>0</v>
      </c>
      <c r="I45" s="84">
        <v>0</v>
      </c>
      <c r="J45" s="82">
        <v>0</v>
      </c>
      <c r="K45" s="82">
        <v>0</v>
      </c>
      <c r="L45" s="84">
        <v>0</v>
      </c>
      <c r="M45" s="84">
        <v>0</v>
      </c>
      <c r="N45" s="84">
        <v>0</v>
      </c>
      <c r="O45" s="84">
        <f t="shared" si="3"/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4">
        <v>0</v>
      </c>
      <c r="AH45" s="84">
        <v>0</v>
      </c>
      <c r="AI45" s="84">
        <v>0</v>
      </c>
      <c r="AJ45" s="82">
        <v>0</v>
      </c>
      <c r="AK45" s="82">
        <v>0</v>
      </c>
      <c r="AL45" s="84">
        <v>0</v>
      </c>
      <c r="AM45" s="8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9">
        <v>0</v>
      </c>
    </row>
    <row r="46" spans="1:55" s="94" customFormat="1" ht="71.25">
      <c r="A46" s="71" t="s">
        <v>944</v>
      </c>
      <c r="B46" s="72" t="s">
        <v>945</v>
      </c>
      <c r="C46" s="73" t="s">
        <v>911</v>
      </c>
      <c r="D46" s="82">
        <v>0</v>
      </c>
      <c r="E46" s="82">
        <v>0</v>
      </c>
      <c r="F46" s="82">
        <v>0</v>
      </c>
      <c r="G46" s="84">
        <v>0</v>
      </c>
      <c r="H46" s="84">
        <v>0</v>
      </c>
      <c r="I46" s="84">
        <v>0</v>
      </c>
      <c r="J46" s="82">
        <v>0</v>
      </c>
      <c r="K46" s="82">
        <v>0</v>
      </c>
      <c r="L46" s="84">
        <v>0</v>
      </c>
      <c r="M46" s="84">
        <v>0</v>
      </c>
      <c r="N46" s="84">
        <v>0</v>
      </c>
      <c r="O46" s="84">
        <f t="shared" si="3"/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</v>
      </c>
      <c r="AG46" s="84">
        <v>0</v>
      </c>
      <c r="AH46" s="84">
        <v>0</v>
      </c>
      <c r="AI46" s="84">
        <v>0</v>
      </c>
      <c r="AJ46" s="82">
        <v>0</v>
      </c>
      <c r="AK46" s="82">
        <v>0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9">
        <v>0</v>
      </c>
    </row>
    <row r="47" spans="1:55" s="94" customFormat="1" ht="42.75">
      <c r="A47" s="71" t="s">
        <v>92</v>
      </c>
      <c r="B47" s="72" t="s">
        <v>946</v>
      </c>
      <c r="C47" s="73" t="s">
        <v>911</v>
      </c>
      <c r="D47" s="82">
        <f>D48+D52+D56</f>
        <v>2.96</v>
      </c>
      <c r="E47" s="82">
        <f>E48+E52+E56</f>
        <v>0.24199999999999999</v>
      </c>
      <c r="F47" s="82">
        <f t="shared" ref="F47:K47" si="13">F48+F52+F56</f>
        <v>0.24199999999999999</v>
      </c>
      <c r="G47" s="82">
        <f t="shared" si="13"/>
        <v>0</v>
      </c>
      <c r="H47" s="82">
        <f t="shared" si="13"/>
        <v>0</v>
      </c>
      <c r="I47" s="82">
        <f t="shared" si="13"/>
        <v>0</v>
      </c>
      <c r="J47" s="82">
        <f t="shared" si="13"/>
        <v>0.24199999999999999</v>
      </c>
      <c r="K47" s="82">
        <f t="shared" si="13"/>
        <v>0.24199999999999999</v>
      </c>
      <c r="L47" s="84">
        <v>0</v>
      </c>
      <c r="M47" s="84">
        <v>0</v>
      </c>
      <c r="N47" s="84">
        <v>0</v>
      </c>
      <c r="O47" s="84">
        <f t="shared" si="3"/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f>AD48+AD52+AD56</f>
        <v>2.96</v>
      </c>
      <c r="AE47" s="82">
        <f t="shared" ref="AE47" si="14">AE48+AE52+AE56</f>
        <v>0.24199999999999999</v>
      </c>
      <c r="AF47" s="82">
        <f t="shared" ref="AF47" si="15">AF48+AF52+AF56</f>
        <v>0.24199999999999999</v>
      </c>
      <c r="AG47" s="84">
        <v>0</v>
      </c>
      <c r="AH47" s="84">
        <v>0</v>
      </c>
      <c r="AI47" s="84">
        <v>0</v>
      </c>
      <c r="AJ47" s="82">
        <f t="shared" ref="AJ47" si="16">AJ48+AJ52+AJ56</f>
        <v>0.24199999999999999</v>
      </c>
      <c r="AK47" s="82">
        <f t="shared" ref="AK47" si="17">AK48+AK52+AK56</f>
        <v>0.24199999999999999</v>
      </c>
      <c r="AL47" s="84">
        <v>0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9">
        <v>0</v>
      </c>
    </row>
    <row r="48" spans="1:55" s="94" customFormat="1" ht="71.25">
      <c r="A48" s="71" t="s">
        <v>503</v>
      </c>
      <c r="B48" s="72" t="s">
        <v>947</v>
      </c>
      <c r="C48" s="73" t="s">
        <v>911</v>
      </c>
      <c r="D48" s="82">
        <f>D49</f>
        <v>0.42</v>
      </c>
      <c r="E48" s="82">
        <f>E49</f>
        <v>9.8000000000000004E-2</v>
      </c>
      <c r="F48" s="82">
        <f>F49</f>
        <v>9.8000000000000004E-2</v>
      </c>
      <c r="G48" s="84">
        <v>0</v>
      </c>
      <c r="H48" s="84">
        <v>0</v>
      </c>
      <c r="I48" s="84">
        <v>0</v>
      </c>
      <c r="J48" s="82">
        <f>J49</f>
        <v>9.8000000000000004E-2</v>
      </c>
      <c r="K48" s="82">
        <f>K49</f>
        <v>9.8000000000000004E-2</v>
      </c>
      <c r="L48" s="84">
        <v>0</v>
      </c>
      <c r="M48" s="84">
        <v>0</v>
      </c>
      <c r="N48" s="84">
        <v>0</v>
      </c>
      <c r="O48" s="84">
        <f t="shared" si="3"/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f>AD49</f>
        <v>0.42</v>
      </c>
      <c r="AE48" s="82">
        <f>AE49</f>
        <v>9.8000000000000004E-2</v>
      </c>
      <c r="AF48" s="82">
        <f>AF49</f>
        <v>9.8000000000000004E-2</v>
      </c>
      <c r="AG48" s="84">
        <v>0</v>
      </c>
      <c r="AH48" s="84">
        <v>0</v>
      </c>
      <c r="AI48" s="84">
        <v>0</v>
      </c>
      <c r="AJ48" s="82">
        <f>AJ49</f>
        <v>9.8000000000000004E-2</v>
      </c>
      <c r="AK48" s="82">
        <f>AK49</f>
        <v>9.8000000000000004E-2</v>
      </c>
      <c r="AL48" s="84">
        <v>0</v>
      </c>
      <c r="AM48" s="8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9">
        <v>0</v>
      </c>
    </row>
    <row r="49" spans="1:55" s="94" customFormat="1" ht="28.5">
      <c r="A49" s="71" t="s">
        <v>505</v>
      </c>
      <c r="B49" s="72" t="s">
        <v>948</v>
      </c>
      <c r="C49" s="73" t="s">
        <v>911</v>
      </c>
      <c r="D49" s="82">
        <f>D50</f>
        <v>0.42</v>
      </c>
      <c r="E49" s="82">
        <f>E50</f>
        <v>9.8000000000000004E-2</v>
      </c>
      <c r="F49" s="82">
        <f>F50</f>
        <v>9.8000000000000004E-2</v>
      </c>
      <c r="G49" s="84">
        <v>0</v>
      </c>
      <c r="H49" s="84">
        <v>0</v>
      </c>
      <c r="I49" s="84">
        <v>0</v>
      </c>
      <c r="J49" s="82">
        <f>J50</f>
        <v>9.8000000000000004E-2</v>
      </c>
      <c r="K49" s="82">
        <f>K50</f>
        <v>9.8000000000000004E-2</v>
      </c>
      <c r="L49" s="84">
        <v>0</v>
      </c>
      <c r="M49" s="84">
        <v>0</v>
      </c>
      <c r="N49" s="84">
        <v>0</v>
      </c>
      <c r="O49" s="84">
        <f t="shared" si="3"/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f>AD50</f>
        <v>0.42</v>
      </c>
      <c r="AE49" s="82">
        <f>AE50</f>
        <v>9.8000000000000004E-2</v>
      </c>
      <c r="AF49" s="82">
        <f>AF50</f>
        <v>9.8000000000000004E-2</v>
      </c>
      <c r="AG49" s="84">
        <v>0</v>
      </c>
      <c r="AH49" s="84">
        <v>0</v>
      </c>
      <c r="AI49" s="84">
        <v>0</v>
      </c>
      <c r="AJ49" s="82">
        <f>AJ50</f>
        <v>9.8000000000000004E-2</v>
      </c>
      <c r="AK49" s="82">
        <f>AK50</f>
        <v>9.8000000000000004E-2</v>
      </c>
      <c r="AL49" s="84">
        <v>0</v>
      </c>
      <c r="AM49" s="8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9">
        <v>0</v>
      </c>
    </row>
    <row r="50" spans="1:55" ht="75">
      <c r="A50" s="80" t="s">
        <v>505</v>
      </c>
      <c r="B50" s="78" t="s">
        <v>986</v>
      </c>
      <c r="C50" s="79" t="s">
        <v>987</v>
      </c>
      <c r="D50" s="81">
        <v>0.42</v>
      </c>
      <c r="E50" s="81">
        <f>J50</f>
        <v>9.8000000000000004E-2</v>
      </c>
      <c r="F50" s="81">
        <f>K50</f>
        <v>9.8000000000000004E-2</v>
      </c>
      <c r="G50" s="180">
        <v>0</v>
      </c>
      <c r="H50" s="180">
        <v>0</v>
      </c>
      <c r="I50" s="180">
        <v>0</v>
      </c>
      <c r="J50" s="81">
        <f>K50</f>
        <v>9.8000000000000004E-2</v>
      </c>
      <c r="K50" s="81">
        <v>9.8000000000000004E-2</v>
      </c>
      <c r="L50" s="180">
        <v>0</v>
      </c>
      <c r="M50" s="180">
        <v>0</v>
      </c>
      <c r="N50" s="180">
        <v>0</v>
      </c>
      <c r="O50" s="180">
        <f t="shared" si="3"/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1">
        <v>0</v>
      </c>
      <c r="AC50" s="81">
        <v>0</v>
      </c>
      <c r="AD50" s="82">
        <v>0.42</v>
      </c>
      <c r="AE50" s="81">
        <f>AF50</f>
        <v>9.8000000000000004E-2</v>
      </c>
      <c r="AF50" s="81">
        <v>9.8000000000000004E-2</v>
      </c>
      <c r="AG50" s="180">
        <v>0</v>
      </c>
      <c r="AH50" s="180">
        <v>0</v>
      </c>
      <c r="AI50" s="180">
        <v>0</v>
      </c>
      <c r="AJ50" s="81">
        <f>AK50</f>
        <v>9.8000000000000004E-2</v>
      </c>
      <c r="AK50" s="81">
        <v>9.8000000000000004E-2</v>
      </c>
      <c r="AL50" s="180">
        <v>0</v>
      </c>
      <c r="AM50" s="180">
        <v>0</v>
      </c>
      <c r="AN50" s="180">
        <v>0</v>
      </c>
      <c r="AO50" s="180">
        <v>0</v>
      </c>
      <c r="AP50" s="180">
        <v>0</v>
      </c>
      <c r="AQ50" s="180">
        <v>0</v>
      </c>
      <c r="AR50" s="180">
        <v>0</v>
      </c>
      <c r="AS50" s="180">
        <v>0</v>
      </c>
      <c r="AT50" s="180">
        <v>0</v>
      </c>
      <c r="AU50" s="180">
        <v>0</v>
      </c>
      <c r="AV50" s="180">
        <v>0</v>
      </c>
      <c r="AW50" s="180">
        <v>0</v>
      </c>
      <c r="AX50" s="180">
        <v>0</v>
      </c>
      <c r="AY50" s="180">
        <v>0</v>
      </c>
      <c r="AZ50" s="180">
        <v>0</v>
      </c>
      <c r="BA50" s="180">
        <v>0</v>
      </c>
      <c r="BB50" s="180">
        <v>0</v>
      </c>
      <c r="BC50" s="184">
        <v>0</v>
      </c>
    </row>
    <row r="51" spans="1:55" s="94" customFormat="1" ht="57">
      <c r="A51" s="71" t="s">
        <v>510</v>
      </c>
      <c r="B51" s="72" t="s">
        <v>949</v>
      </c>
      <c r="C51" s="73" t="s">
        <v>911</v>
      </c>
      <c r="D51" s="82">
        <v>0</v>
      </c>
      <c r="E51" s="82">
        <v>0</v>
      </c>
      <c r="F51" s="82">
        <v>0</v>
      </c>
      <c r="G51" s="84">
        <v>0</v>
      </c>
      <c r="H51" s="84">
        <v>0</v>
      </c>
      <c r="I51" s="84">
        <v>0</v>
      </c>
      <c r="J51" s="82">
        <v>0</v>
      </c>
      <c r="K51" s="82">
        <v>0</v>
      </c>
      <c r="L51" s="84">
        <v>0</v>
      </c>
      <c r="M51" s="84">
        <v>0</v>
      </c>
      <c r="N51" s="84">
        <v>0</v>
      </c>
      <c r="O51" s="84">
        <f t="shared" si="3"/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1">
        <v>0</v>
      </c>
      <c r="AE51" s="82">
        <v>0</v>
      </c>
      <c r="AF51" s="82">
        <v>0</v>
      </c>
      <c r="AG51" s="84">
        <v>0</v>
      </c>
      <c r="AH51" s="84">
        <v>0</v>
      </c>
      <c r="AI51" s="84">
        <v>0</v>
      </c>
      <c r="AJ51" s="82">
        <v>0</v>
      </c>
      <c r="AK51" s="82">
        <v>0</v>
      </c>
      <c r="AL51" s="84">
        <v>0</v>
      </c>
      <c r="AM51" s="8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9">
        <v>0</v>
      </c>
    </row>
    <row r="52" spans="1:55" s="94" customFormat="1" ht="42.75">
      <c r="A52" s="71" t="s">
        <v>518</v>
      </c>
      <c r="B52" s="72" t="s">
        <v>950</v>
      </c>
      <c r="C52" s="73" t="s">
        <v>911</v>
      </c>
      <c r="D52" s="82">
        <f>D53</f>
        <v>2.14</v>
      </c>
      <c r="E52" s="82">
        <f>E53</f>
        <v>9.5000000000000001E-2</v>
      </c>
      <c r="F52" s="82">
        <f>F53</f>
        <v>9.5000000000000001E-2</v>
      </c>
      <c r="G52" s="84">
        <v>0</v>
      </c>
      <c r="H52" s="84">
        <v>0</v>
      </c>
      <c r="I52" s="84">
        <v>0</v>
      </c>
      <c r="J52" s="82">
        <f>J53</f>
        <v>9.5000000000000001E-2</v>
      </c>
      <c r="K52" s="82">
        <f>K53</f>
        <v>9.5000000000000001E-2</v>
      </c>
      <c r="L52" s="84">
        <v>0</v>
      </c>
      <c r="M52" s="84">
        <v>0</v>
      </c>
      <c r="N52" s="84">
        <v>0</v>
      </c>
      <c r="O52" s="84">
        <f t="shared" si="3"/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f>AD53</f>
        <v>2.14</v>
      </c>
      <c r="AE52" s="82">
        <f>AE53</f>
        <v>9.5000000000000001E-2</v>
      </c>
      <c r="AF52" s="82">
        <f>AF53</f>
        <v>9.5000000000000001E-2</v>
      </c>
      <c r="AG52" s="84">
        <v>0</v>
      </c>
      <c r="AH52" s="84">
        <v>0</v>
      </c>
      <c r="AI52" s="84">
        <v>0</v>
      </c>
      <c r="AJ52" s="82">
        <f>AJ53</f>
        <v>9.5000000000000001E-2</v>
      </c>
      <c r="AK52" s="82">
        <f>AK53</f>
        <v>9.5000000000000001E-2</v>
      </c>
      <c r="AL52" s="84">
        <v>0</v>
      </c>
      <c r="AM52" s="8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9">
        <v>0</v>
      </c>
    </row>
    <row r="53" spans="1:55" s="94" customFormat="1" ht="28.5">
      <c r="A53" s="71" t="s">
        <v>951</v>
      </c>
      <c r="B53" s="72" t="s">
        <v>952</v>
      </c>
      <c r="C53" s="73" t="s">
        <v>911</v>
      </c>
      <c r="D53" s="82">
        <f>D54</f>
        <v>2.14</v>
      </c>
      <c r="E53" s="82">
        <f>E54</f>
        <v>9.5000000000000001E-2</v>
      </c>
      <c r="F53" s="82">
        <f>F54</f>
        <v>9.5000000000000001E-2</v>
      </c>
      <c r="G53" s="84">
        <v>0</v>
      </c>
      <c r="H53" s="84">
        <v>0</v>
      </c>
      <c r="I53" s="84">
        <v>0</v>
      </c>
      <c r="J53" s="82">
        <f>J54</f>
        <v>9.5000000000000001E-2</v>
      </c>
      <c r="K53" s="82">
        <f>K54</f>
        <v>9.5000000000000001E-2</v>
      </c>
      <c r="L53" s="84">
        <v>0</v>
      </c>
      <c r="M53" s="84">
        <v>0</v>
      </c>
      <c r="N53" s="84">
        <v>0</v>
      </c>
      <c r="O53" s="84">
        <f t="shared" si="3"/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f>AD54</f>
        <v>2.14</v>
      </c>
      <c r="AE53" s="82">
        <f>AE54</f>
        <v>9.5000000000000001E-2</v>
      </c>
      <c r="AF53" s="82">
        <f>AF54</f>
        <v>9.5000000000000001E-2</v>
      </c>
      <c r="AG53" s="84">
        <v>0</v>
      </c>
      <c r="AH53" s="84">
        <v>0</v>
      </c>
      <c r="AI53" s="84">
        <v>0</v>
      </c>
      <c r="AJ53" s="82">
        <f>AJ54</f>
        <v>9.5000000000000001E-2</v>
      </c>
      <c r="AK53" s="82">
        <f>AK54</f>
        <v>9.5000000000000001E-2</v>
      </c>
      <c r="AL53" s="84">
        <v>0</v>
      </c>
      <c r="AM53" s="8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9">
        <v>0</v>
      </c>
    </row>
    <row r="54" spans="1:55" ht="60">
      <c r="A54" s="77" t="s">
        <v>951</v>
      </c>
      <c r="B54" s="78" t="s">
        <v>988</v>
      </c>
      <c r="C54" s="83" t="s">
        <v>989</v>
      </c>
      <c r="D54" s="81">
        <v>2.14</v>
      </c>
      <c r="E54" s="81">
        <f>J54</f>
        <v>9.5000000000000001E-2</v>
      </c>
      <c r="F54" s="81">
        <f>K54</f>
        <v>9.5000000000000001E-2</v>
      </c>
      <c r="G54" s="180">
        <v>0</v>
      </c>
      <c r="H54" s="180">
        <v>0</v>
      </c>
      <c r="I54" s="180">
        <v>0</v>
      </c>
      <c r="J54" s="81">
        <f>K54</f>
        <v>9.5000000000000001E-2</v>
      </c>
      <c r="K54" s="81">
        <v>9.5000000000000001E-2</v>
      </c>
      <c r="L54" s="180">
        <v>0</v>
      </c>
      <c r="M54" s="180">
        <v>0</v>
      </c>
      <c r="N54" s="180">
        <v>0</v>
      </c>
      <c r="O54" s="180">
        <f t="shared" si="3"/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2">
        <v>2.14</v>
      </c>
      <c r="AE54" s="81">
        <f>AF54</f>
        <v>9.5000000000000001E-2</v>
      </c>
      <c r="AF54" s="81">
        <v>9.5000000000000001E-2</v>
      </c>
      <c r="AG54" s="180">
        <v>0</v>
      </c>
      <c r="AH54" s="180">
        <v>0</v>
      </c>
      <c r="AI54" s="180">
        <v>0</v>
      </c>
      <c r="AJ54" s="81">
        <f>AK54</f>
        <v>9.5000000000000001E-2</v>
      </c>
      <c r="AK54" s="81">
        <v>9.5000000000000001E-2</v>
      </c>
      <c r="AL54" s="180">
        <v>0</v>
      </c>
      <c r="AM54" s="180">
        <v>0</v>
      </c>
      <c r="AN54" s="180">
        <v>0</v>
      </c>
      <c r="AO54" s="180">
        <v>0</v>
      </c>
      <c r="AP54" s="180">
        <v>0</v>
      </c>
      <c r="AQ54" s="180">
        <v>0</v>
      </c>
      <c r="AR54" s="180">
        <v>0</v>
      </c>
      <c r="AS54" s="180">
        <v>0</v>
      </c>
      <c r="AT54" s="180">
        <v>0</v>
      </c>
      <c r="AU54" s="180">
        <v>0</v>
      </c>
      <c r="AV54" s="180">
        <v>0</v>
      </c>
      <c r="AW54" s="180">
        <v>0</v>
      </c>
      <c r="AX54" s="180">
        <v>0</v>
      </c>
      <c r="AY54" s="180">
        <v>0</v>
      </c>
      <c r="AZ54" s="180">
        <v>0</v>
      </c>
      <c r="BA54" s="180">
        <v>0</v>
      </c>
      <c r="BB54" s="180">
        <v>0</v>
      </c>
      <c r="BC54" s="184">
        <v>0</v>
      </c>
    </row>
    <row r="55" spans="1:55" s="94" customFormat="1" ht="42.75">
      <c r="A55" s="71" t="s">
        <v>953</v>
      </c>
      <c r="B55" s="72" t="s">
        <v>954</v>
      </c>
      <c r="C55" s="73" t="s">
        <v>911</v>
      </c>
      <c r="D55" s="82">
        <v>0</v>
      </c>
      <c r="E55" s="82">
        <v>0</v>
      </c>
      <c r="F55" s="82">
        <v>0</v>
      </c>
      <c r="G55" s="84">
        <v>0</v>
      </c>
      <c r="H55" s="84">
        <v>0</v>
      </c>
      <c r="I55" s="84">
        <v>0</v>
      </c>
      <c r="J55" s="82">
        <v>0</v>
      </c>
      <c r="K55" s="82">
        <v>0</v>
      </c>
      <c r="L55" s="84">
        <v>0</v>
      </c>
      <c r="M55" s="84">
        <v>0</v>
      </c>
      <c r="N55" s="84">
        <v>0</v>
      </c>
      <c r="O55" s="84">
        <f t="shared" si="3"/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82">
        <v>0</v>
      </c>
      <c r="AD55" s="81">
        <v>0</v>
      </c>
      <c r="AE55" s="82">
        <v>0</v>
      </c>
      <c r="AF55" s="82">
        <v>0</v>
      </c>
      <c r="AG55" s="84">
        <v>0</v>
      </c>
      <c r="AH55" s="84">
        <v>0</v>
      </c>
      <c r="AI55" s="84">
        <v>0</v>
      </c>
      <c r="AJ55" s="82">
        <v>0</v>
      </c>
      <c r="AK55" s="82">
        <v>0</v>
      </c>
      <c r="AL55" s="84">
        <v>0</v>
      </c>
      <c r="AM55" s="8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9">
        <v>0</v>
      </c>
    </row>
    <row r="56" spans="1:55" s="94" customFormat="1" ht="42.75">
      <c r="A56" s="71" t="s">
        <v>520</v>
      </c>
      <c r="B56" s="72" t="s">
        <v>955</v>
      </c>
      <c r="C56" s="73" t="s">
        <v>911</v>
      </c>
      <c r="D56" s="82">
        <f>D57+D58</f>
        <v>0.4</v>
      </c>
      <c r="E56" s="82">
        <f>E58</f>
        <v>4.9000000000000002E-2</v>
      </c>
      <c r="F56" s="82">
        <f>F58</f>
        <v>4.9000000000000002E-2</v>
      </c>
      <c r="G56" s="84">
        <v>0</v>
      </c>
      <c r="H56" s="84">
        <v>0</v>
      </c>
      <c r="I56" s="84">
        <v>0</v>
      </c>
      <c r="J56" s="82">
        <f>J58</f>
        <v>4.9000000000000002E-2</v>
      </c>
      <c r="K56" s="82">
        <f>K58</f>
        <v>4.9000000000000002E-2</v>
      </c>
      <c r="L56" s="84">
        <v>0</v>
      </c>
      <c r="M56" s="84">
        <v>0</v>
      </c>
      <c r="N56" s="84">
        <v>0</v>
      </c>
      <c r="O56" s="84">
        <f t="shared" si="3"/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f>AD57+AD58</f>
        <v>0.4</v>
      </c>
      <c r="AE56" s="82">
        <f>AE58</f>
        <v>4.9000000000000002E-2</v>
      </c>
      <c r="AF56" s="82">
        <f>AF58</f>
        <v>4.9000000000000002E-2</v>
      </c>
      <c r="AG56" s="84">
        <v>0</v>
      </c>
      <c r="AH56" s="84">
        <v>0</v>
      </c>
      <c r="AI56" s="84">
        <v>0</v>
      </c>
      <c r="AJ56" s="82">
        <f>AJ58</f>
        <v>4.9000000000000002E-2</v>
      </c>
      <c r="AK56" s="82">
        <f>AK58</f>
        <v>4.9000000000000002E-2</v>
      </c>
      <c r="AL56" s="84">
        <v>0</v>
      </c>
      <c r="AM56" s="8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9">
        <v>0</v>
      </c>
    </row>
    <row r="57" spans="1:55" s="94" customFormat="1" ht="42.75">
      <c r="A57" s="71" t="s">
        <v>522</v>
      </c>
      <c r="B57" s="72" t="s">
        <v>956</v>
      </c>
      <c r="C57" s="73" t="s">
        <v>911</v>
      </c>
      <c r="D57" s="82">
        <v>0</v>
      </c>
      <c r="E57" s="82">
        <v>0</v>
      </c>
      <c r="F57" s="82">
        <v>0</v>
      </c>
      <c r="G57" s="84">
        <v>0</v>
      </c>
      <c r="H57" s="84">
        <v>0</v>
      </c>
      <c r="I57" s="84">
        <v>0</v>
      </c>
      <c r="J57" s="82">
        <v>0</v>
      </c>
      <c r="K57" s="82">
        <v>0</v>
      </c>
      <c r="L57" s="84">
        <v>0</v>
      </c>
      <c r="M57" s="84">
        <v>0</v>
      </c>
      <c r="N57" s="84">
        <v>0</v>
      </c>
      <c r="O57" s="84">
        <f t="shared" si="3"/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0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82">
        <v>0</v>
      </c>
      <c r="AD57" s="82">
        <v>0</v>
      </c>
      <c r="AE57" s="82">
        <v>0</v>
      </c>
      <c r="AF57" s="82">
        <v>0</v>
      </c>
      <c r="AG57" s="84">
        <v>0</v>
      </c>
      <c r="AH57" s="84">
        <v>0</v>
      </c>
      <c r="AI57" s="84">
        <v>0</v>
      </c>
      <c r="AJ57" s="82">
        <v>0</v>
      </c>
      <c r="AK57" s="82">
        <v>0</v>
      </c>
      <c r="AL57" s="84">
        <v>0</v>
      </c>
      <c r="AM57" s="8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9">
        <v>0</v>
      </c>
    </row>
    <row r="58" spans="1:55" s="94" customFormat="1" ht="42.75">
      <c r="A58" s="71" t="s">
        <v>526</v>
      </c>
      <c r="B58" s="72" t="s">
        <v>957</v>
      </c>
      <c r="C58" s="73" t="s">
        <v>911</v>
      </c>
      <c r="D58" s="82">
        <f>D59</f>
        <v>0.4</v>
      </c>
      <c r="E58" s="82">
        <f>E59</f>
        <v>4.9000000000000002E-2</v>
      </c>
      <c r="F58" s="82">
        <f>F59</f>
        <v>4.9000000000000002E-2</v>
      </c>
      <c r="G58" s="84">
        <v>0</v>
      </c>
      <c r="H58" s="84">
        <v>0</v>
      </c>
      <c r="I58" s="84">
        <v>0</v>
      </c>
      <c r="J58" s="82">
        <f>J59</f>
        <v>4.9000000000000002E-2</v>
      </c>
      <c r="K58" s="82">
        <f>K59</f>
        <v>4.9000000000000002E-2</v>
      </c>
      <c r="L58" s="84">
        <v>0</v>
      </c>
      <c r="M58" s="84">
        <v>0</v>
      </c>
      <c r="N58" s="84">
        <v>0</v>
      </c>
      <c r="O58" s="84">
        <f t="shared" si="3"/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f>AD59</f>
        <v>0.4</v>
      </c>
      <c r="AE58" s="82">
        <f>AE59</f>
        <v>4.9000000000000002E-2</v>
      </c>
      <c r="AF58" s="82">
        <f>AF59</f>
        <v>4.9000000000000002E-2</v>
      </c>
      <c r="AG58" s="84">
        <v>0</v>
      </c>
      <c r="AH58" s="84">
        <v>0</v>
      </c>
      <c r="AI58" s="84">
        <v>0</v>
      </c>
      <c r="AJ58" s="82">
        <f>AJ59</f>
        <v>4.9000000000000002E-2</v>
      </c>
      <c r="AK58" s="82">
        <f>AK59</f>
        <v>4.9000000000000002E-2</v>
      </c>
      <c r="AL58" s="84">
        <v>0</v>
      </c>
      <c r="AM58" s="8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9">
        <v>0</v>
      </c>
    </row>
    <row r="59" spans="1:55">
      <c r="A59" s="77" t="s">
        <v>526</v>
      </c>
      <c r="B59" s="78" t="s">
        <v>990</v>
      </c>
      <c r="C59" s="79" t="s">
        <v>991</v>
      </c>
      <c r="D59" s="81">
        <v>0.4</v>
      </c>
      <c r="E59" s="81">
        <f>J59</f>
        <v>4.9000000000000002E-2</v>
      </c>
      <c r="F59" s="81">
        <f>K59</f>
        <v>4.9000000000000002E-2</v>
      </c>
      <c r="G59" s="180">
        <v>0</v>
      </c>
      <c r="H59" s="180">
        <v>0</v>
      </c>
      <c r="I59" s="180">
        <v>0</v>
      </c>
      <c r="J59" s="81">
        <f>K59</f>
        <v>4.9000000000000002E-2</v>
      </c>
      <c r="K59" s="81">
        <v>4.9000000000000002E-2</v>
      </c>
      <c r="L59" s="180">
        <v>0</v>
      </c>
      <c r="M59" s="180">
        <v>0</v>
      </c>
      <c r="N59" s="180">
        <v>0</v>
      </c>
      <c r="O59" s="180">
        <f t="shared" si="3"/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1">
        <v>0</v>
      </c>
      <c r="AC59" s="81">
        <v>0</v>
      </c>
      <c r="AD59" s="82">
        <v>0.4</v>
      </c>
      <c r="AE59" s="81">
        <f>AF59</f>
        <v>4.9000000000000002E-2</v>
      </c>
      <c r="AF59" s="81">
        <v>4.9000000000000002E-2</v>
      </c>
      <c r="AG59" s="180">
        <v>0</v>
      </c>
      <c r="AH59" s="180">
        <v>0</v>
      </c>
      <c r="AI59" s="180">
        <v>0</v>
      </c>
      <c r="AJ59" s="81">
        <f>AK59</f>
        <v>4.9000000000000002E-2</v>
      </c>
      <c r="AK59" s="81">
        <v>4.9000000000000002E-2</v>
      </c>
      <c r="AL59" s="180">
        <v>0</v>
      </c>
      <c r="AM59" s="180">
        <v>0</v>
      </c>
      <c r="AN59" s="180">
        <v>0</v>
      </c>
      <c r="AO59" s="180">
        <v>0</v>
      </c>
      <c r="AP59" s="180">
        <v>0</v>
      </c>
      <c r="AQ59" s="180">
        <v>0</v>
      </c>
      <c r="AR59" s="180">
        <v>0</v>
      </c>
      <c r="AS59" s="180">
        <v>0</v>
      </c>
      <c r="AT59" s="180">
        <v>0</v>
      </c>
      <c r="AU59" s="180">
        <v>0</v>
      </c>
      <c r="AV59" s="180">
        <v>0</v>
      </c>
      <c r="AW59" s="180">
        <v>0</v>
      </c>
      <c r="AX59" s="180">
        <v>0</v>
      </c>
      <c r="AY59" s="180">
        <v>0</v>
      </c>
      <c r="AZ59" s="180">
        <v>0</v>
      </c>
      <c r="BA59" s="180">
        <v>0</v>
      </c>
      <c r="BB59" s="180">
        <v>0</v>
      </c>
      <c r="BC59" s="184">
        <v>0</v>
      </c>
    </row>
    <row r="60" spans="1:55" s="94" customFormat="1" ht="28.5">
      <c r="A60" s="71" t="s">
        <v>527</v>
      </c>
      <c r="B60" s="72" t="s">
        <v>958</v>
      </c>
      <c r="C60" s="73" t="s">
        <v>911</v>
      </c>
      <c r="D60" s="82">
        <v>0</v>
      </c>
      <c r="E60" s="82">
        <v>0</v>
      </c>
      <c r="F60" s="82">
        <v>0</v>
      </c>
      <c r="G60" s="84">
        <v>0</v>
      </c>
      <c r="H60" s="84">
        <v>0</v>
      </c>
      <c r="I60" s="84">
        <v>0</v>
      </c>
      <c r="J60" s="82">
        <v>0</v>
      </c>
      <c r="K60" s="82">
        <v>0</v>
      </c>
      <c r="L60" s="84">
        <v>0</v>
      </c>
      <c r="M60" s="84">
        <v>0</v>
      </c>
      <c r="N60" s="84">
        <v>0</v>
      </c>
      <c r="O60" s="84">
        <f t="shared" si="3"/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1">
        <v>0</v>
      </c>
      <c r="AE60" s="82">
        <v>0</v>
      </c>
      <c r="AF60" s="82">
        <v>0</v>
      </c>
      <c r="AG60" s="84">
        <v>0</v>
      </c>
      <c r="AH60" s="84">
        <v>0</v>
      </c>
      <c r="AI60" s="84">
        <v>0</v>
      </c>
      <c r="AJ60" s="82">
        <v>0</v>
      </c>
      <c r="AK60" s="82">
        <v>0</v>
      </c>
      <c r="AL60" s="84">
        <v>0</v>
      </c>
      <c r="AM60" s="8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9">
        <v>0</v>
      </c>
    </row>
    <row r="61" spans="1:55" s="94" customFormat="1" ht="42.75">
      <c r="A61" s="71" t="s">
        <v>528</v>
      </c>
      <c r="B61" s="72" t="s">
        <v>959</v>
      </c>
      <c r="C61" s="73" t="s">
        <v>911</v>
      </c>
      <c r="D61" s="82">
        <v>0</v>
      </c>
      <c r="E61" s="82">
        <v>0</v>
      </c>
      <c r="F61" s="82">
        <v>0</v>
      </c>
      <c r="G61" s="84">
        <v>0</v>
      </c>
      <c r="H61" s="84">
        <v>0</v>
      </c>
      <c r="I61" s="84">
        <v>0</v>
      </c>
      <c r="J61" s="82">
        <v>0</v>
      </c>
      <c r="K61" s="82">
        <v>0</v>
      </c>
      <c r="L61" s="84">
        <v>0</v>
      </c>
      <c r="M61" s="84">
        <v>0</v>
      </c>
      <c r="N61" s="84">
        <v>0</v>
      </c>
      <c r="O61" s="84">
        <f t="shared" si="3"/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0</v>
      </c>
      <c r="AE61" s="82">
        <v>0</v>
      </c>
      <c r="AF61" s="82">
        <v>0</v>
      </c>
      <c r="AG61" s="84">
        <v>0</v>
      </c>
      <c r="AH61" s="84">
        <v>0</v>
      </c>
      <c r="AI61" s="84">
        <v>0</v>
      </c>
      <c r="AJ61" s="82">
        <v>0</v>
      </c>
      <c r="AK61" s="82">
        <v>0</v>
      </c>
      <c r="AL61" s="84">
        <v>0</v>
      </c>
      <c r="AM61" s="8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9">
        <v>0</v>
      </c>
    </row>
    <row r="62" spans="1:55" s="94" customFormat="1" ht="57">
      <c r="A62" s="71" t="s">
        <v>529</v>
      </c>
      <c r="B62" s="72" t="s">
        <v>960</v>
      </c>
      <c r="C62" s="73" t="s">
        <v>911</v>
      </c>
      <c r="D62" s="82">
        <v>0</v>
      </c>
      <c r="E62" s="82">
        <v>0</v>
      </c>
      <c r="F62" s="82">
        <v>0</v>
      </c>
      <c r="G62" s="84">
        <v>0</v>
      </c>
      <c r="H62" s="84">
        <v>0</v>
      </c>
      <c r="I62" s="84">
        <v>0</v>
      </c>
      <c r="J62" s="82">
        <v>0</v>
      </c>
      <c r="K62" s="82">
        <v>0</v>
      </c>
      <c r="L62" s="84">
        <v>0</v>
      </c>
      <c r="M62" s="84">
        <v>0</v>
      </c>
      <c r="N62" s="84">
        <v>0</v>
      </c>
      <c r="O62" s="84">
        <f t="shared" si="3"/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0</v>
      </c>
      <c r="AE62" s="82">
        <v>0</v>
      </c>
      <c r="AF62" s="82">
        <v>0</v>
      </c>
      <c r="AG62" s="84">
        <v>0</v>
      </c>
      <c r="AH62" s="84">
        <v>0</v>
      </c>
      <c r="AI62" s="84">
        <v>0</v>
      </c>
      <c r="AJ62" s="82">
        <v>0</v>
      </c>
      <c r="AK62" s="82">
        <v>0</v>
      </c>
      <c r="AL62" s="84">
        <v>0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9">
        <v>0</v>
      </c>
    </row>
    <row r="63" spans="1:55" s="94" customFormat="1" ht="57">
      <c r="A63" s="71" t="s">
        <v>530</v>
      </c>
      <c r="B63" s="72" t="s">
        <v>961</v>
      </c>
      <c r="C63" s="73" t="s">
        <v>911</v>
      </c>
      <c r="D63" s="82">
        <v>0</v>
      </c>
      <c r="E63" s="82">
        <v>0</v>
      </c>
      <c r="F63" s="82">
        <v>0</v>
      </c>
      <c r="G63" s="84">
        <v>0</v>
      </c>
      <c r="H63" s="84">
        <v>0</v>
      </c>
      <c r="I63" s="84">
        <v>0</v>
      </c>
      <c r="J63" s="82">
        <v>0</v>
      </c>
      <c r="K63" s="82">
        <v>0</v>
      </c>
      <c r="L63" s="84">
        <v>0</v>
      </c>
      <c r="M63" s="84">
        <v>0</v>
      </c>
      <c r="N63" s="84">
        <v>0</v>
      </c>
      <c r="O63" s="84">
        <f t="shared" si="3"/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82">
        <v>0</v>
      </c>
      <c r="AD63" s="82">
        <v>0</v>
      </c>
      <c r="AE63" s="82">
        <v>0</v>
      </c>
      <c r="AF63" s="82">
        <v>0</v>
      </c>
      <c r="AG63" s="84">
        <v>0</v>
      </c>
      <c r="AH63" s="84">
        <v>0</v>
      </c>
      <c r="AI63" s="84">
        <v>0</v>
      </c>
      <c r="AJ63" s="82">
        <v>0</v>
      </c>
      <c r="AK63" s="82">
        <v>0</v>
      </c>
      <c r="AL63" s="84">
        <v>0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0</v>
      </c>
      <c r="BC63" s="89">
        <v>0</v>
      </c>
    </row>
    <row r="64" spans="1:55" s="94" customFormat="1" ht="42.75">
      <c r="A64" s="71" t="s">
        <v>531</v>
      </c>
      <c r="B64" s="72" t="s">
        <v>962</v>
      </c>
      <c r="C64" s="73" t="s">
        <v>911</v>
      </c>
      <c r="D64" s="82">
        <v>0</v>
      </c>
      <c r="E64" s="82">
        <v>0</v>
      </c>
      <c r="F64" s="82">
        <v>0</v>
      </c>
      <c r="G64" s="84">
        <v>0</v>
      </c>
      <c r="H64" s="84">
        <v>0</v>
      </c>
      <c r="I64" s="84">
        <v>0</v>
      </c>
      <c r="J64" s="82">
        <v>0</v>
      </c>
      <c r="K64" s="82">
        <v>0</v>
      </c>
      <c r="L64" s="84">
        <v>0</v>
      </c>
      <c r="M64" s="84">
        <v>0</v>
      </c>
      <c r="N64" s="84">
        <v>0</v>
      </c>
      <c r="O64" s="84">
        <f t="shared" si="3"/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  <c r="W64" s="82">
        <v>0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82">
        <v>0</v>
      </c>
      <c r="AD64" s="82">
        <v>0</v>
      </c>
      <c r="AE64" s="82">
        <v>0</v>
      </c>
      <c r="AF64" s="82">
        <v>0</v>
      </c>
      <c r="AG64" s="84">
        <v>0</v>
      </c>
      <c r="AH64" s="84">
        <v>0</v>
      </c>
      <c r="AI64" s="84">
        <v>0</v>
      </c>
      <c r="AJ64" s="82">
        <v>0</v>
      </c>
      <c r="AK64" s="82">
        <v>0</v>
      </c>
      <c r="AL64" s="84">
        <v>0</v>
      </c>
      <c r="AM64" s="8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4">
        <v>0</v>
      </c>
      <c r="BC64" s="89">
        <v>0</v>
      </c>
    </row>
    <row r="65" spans="1:55" s="94" customFormat="1" ht="57">
      <c r="A65" s="71" t="s">
        <v>963</v>
      </c>
      <c r="B65" s="72" t="s">
        <v>964</v>
      </c>
      <c r="C65" s="73" t="s">
        <v>911</v>
      </c>
      <c r="D65" s="82">
        <v>0</v>
      </c>
      <c r="E65" s="82">
        <v>0</v>
      </c>
      <c r="F65" s="82">
        <v>0</v>
      </c>
      <c r="G65" s="84">
        <v>0</v>
      </c>
      <c r="H65" s="84">
        <v>0</v>
      </c>
      <c r="I65" s="84">
        <v>0</v>
      </c>
      <c r="J65" s="82">
        <v>0</v>
      </c>
      <c r="K65" s="82">
        <v>0</v>
      </c>
      <c r="L65" s="84">
        <v>0</v>
      </c>
      <c r="M65" s="84">
        <v>0</v>
      </c>
      <c r="N65" s="84">
        <v>0</v>
      </c>
      <c r="O65" s="84">
        <f t="shared" si="3"/>
        <v>0</v>
      </c>
      <c r="P65" s="82">
        <v>0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82">
        <v>0</v>
      </c>
      <c r="W65" s="82">
        <v>0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82">
        <v>0</v>
      </c>
      <c r="AD65" s="82">
        <v>0</v>
      </c>
      <c r="AE65" s="82">
        <v>0</v>
      </c>
      <c r="AF65" s="82">
        <v>0</v>
      </c>
      <c r="AG65" s="84">
        <v>0</v>
      </c>
      <c r="AH65" s="84">
        <v>0</v>
      </c>
      <c r="AI65" s="84">
        <v>0</v>
      </c>
      <c r="AJ65" s="82">
        <v>0</v>
      </c>
      <c r="AK65" s="82">
        <v>0</v>
      </c>
      <c r="AL65" s="84">
        <v>0</v>
      </c>
      <c r="AM65" s="8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9">
        <v>0</v>
      </c>
    </row>
    <row r="66" spans="1:55" s="94" customFormat="1" ht="57">
      <c r="A66" s="71" t="s">
        <v>965</v>
      </c>
      <c r="B66" s="72" t="s">
        <v>966</v>
      </c>
      <c r="C66" s="73" t="s">
        <v>911</v>
      </c>
      <c r="D66" s="82">
        <v>0</v>
      </c>
      <c r="E66" s="82">
        <v>0</v>
      </c>
      <c r="F66" s="82">
        <v>0</v>
      </c>
      <c r="G66" s="84">
        <v>0</v>
      </c>
      <c r="H66" s="84">
        <v>0</v>
      </c>
      <c r="I66" s="84">
        <v>0</v>
      </c>
      <c r="J66" s="82">
        <v>0</v>
      </c>
      <c r="K66" s="82">
        <v>0</v>
      </c>
      <c r="L66" s="84">
        <v>0</v>
      </c>
      <c r="M66" s="84">
        <v>0</v>
      </c>
      <c r="N66" s="84">
        <v>0</v>
      </c>
      <c r="O66" s="84">
        <f t="shared" si="3"/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82">
        <v>0</v>
      </c>
      <c r="AD66" s="82">
        <v>0</v>
      </c>
      <c r="AE66" s="82">
        <v>0</v>
      </c>
      <c r="AF66" s="82">
        <v>0</v>
      </c>
      <c r="AG66" s="84">
        <v>0</v>
      </c>
      <c r="AH66" s="84">
        <v>0</v>
      </c>
      <c r="AI66" s="84">
        <v>0</v>
      </c>
      <c r="AJ66" s="82">
        <v>0</v>
      </c>
      <c r="AK66" s="82">
        <v>0</v>
      </c>
      <c r="AL66" s="84">
        <v>0</v>
      </c>
      <c r="AM66" s="84"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4">
        <v>0</v>
      </c>
      <c r="BC66" s="89">
        <v>0</v>
      </c>
    </row>
    <row r="67" spans="1:55" s="94" customFormat="1" ht="28.5">
      <c r="A67" s="71" t="s">
        <v>967</v>
      </c>
      <c r="B67" s="72" t="s">
        <v>968</v>
      </c>
      <c r="C67" s="73" t="s">
        <v>911</v>
      </c>
      <c r="D67" s="82">
        <v>0</v>
      </c>
      <c r="E67" s="82">
        <v>0</v>
      </c>
      <c r="F67" s="82">
        <v>0</v>
      </c>
      <c r="G67" s="84">
        <v>0</v>
      </c>
      <c r="H67" s="84">
        <v>0</v>
      </c>
      <c r="I67" s="84">
        <v>0</v>
      </c>
      <c r="J67" s="82">
        <v>0</v>
      </c>
      <c r="K67" s="82">
        <v>0</v>
      </c>
      <c r="L67" s="84">
        <v>0</v>
      </c>
      <c r="M67" s="84">
        <v>0</v>
      </c>
      <c r="N67" s="84">
        <v>0</v>
      </c>
      <c r="O67" s="84">
        <f t="shared" si="3"/>
        <v>0</v>
      </c>
      <c r="P67" s="82">
        <v>0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82">
        <v>0</v>
      </c>
      <c r="W67" s="82">
        <v>0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82">
        <v>0</v>
      </c>
      <c r="AD67" s="82">
        <v>0</v>
      </c>
      <c r="AE67" s="82">
        <v>0</v>
      </c>
      <c r="AF67" s="82">
        <v>0</v>
      </c>
      <c r="AG67" s="84">
        <v>0</v>
      </c>
      <c r="AH67" s="84">
        <v>0</v>
      </c>
      <c r="AI67" s="84">
        <v>0</v>
      </c>
      <c r="AJ67" s="82">
        <v>0</v>
      </c>
      <c r="AK67" s="82">
        <v>0</v>
      </c>
      <c r="AL67" s="84">
        <v>0</v>
      </c>
      <c r="AM67" s="84">
        <v>0</v>
      </c>
      <c r="AN67" s="84"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v>0</v>
      </c>
      <c r="AY67" s="84">
        <v>0</v>
      </c>
      <c r="AZ67" s="84">
        <v>0</v>
      </c>
      <c r="BA67" s="84">
        <v>0</v>
      </c>
      <c r="BB67" s="84">
        <v>0</v>
      </c>
      <c r="BC67" s="89">
        <v>0</v>
      </c>
    </row>
    <row r="68" spans="1:55" s="94" customFormat="1" ht="42.75">
      <c r="A68" s="71" t="s">
        <v>969</v>
      </c>
      <c r="B68" s="72" t="s">
        <v>970</v>
      </c>
      <c r="C68" s="73" t="s">
        <v>911</v>
      </c>
      <c r="D68" s="82">
        <v>0</v>
      </c>
      <c r="E68" s="82">
        <v>0</v>
      </c>
      <c r="F68" s="82">
        <v>0</v>
      </c>
      <c r="G68" s="84">
        <v>0</v>
      </c>
      <c r="H68" s="84">
        <v>0</v>
      </c>
      <c r="I68" s="84">
        <v>0</v>
      </c>
      <c r="J68" s="82">
        <v>0</v>
      </c>
      <c r="K68" s="82">
        <v>0</v>
      </c>
      <c r="L68" s="84">
        <v>0</v>
      </c>
      <c r="M68" s="84">
        <v>0</v>
      </c>
      <c r="N68" s="84">
        <v>0</v>
      </c>
      <c r="O68" s="84">
        <f t="shared" si="3"/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82">
        <v>0</v>
      </c>
      <c r="AD68" s="82">
        <v>0</v>
      </c>
      <c r="AE68" s="82">
        <v>0</v>
      </c>
      <c r="AF68" s="82">
        <v>0</v>
      </c>
      <c r="AG68" s="84">
        <v>0</v>
      </c>
      <c r="AH68" s="84">
        <v>0</v>
      </c>
      <c r="AI68" s="84">
        <v>0</v>
      </c>
      <c r="AJ68" s="82">
        <v>0</v>
      </c>
      <c r="AK68" s="82">
        <v>0</v>
      </c>
      <c r="AL68" s="84">
        <v>0</v>
      </c>
      <c r="AM68" s="84">
        <v>0</v>
      </c>
      <c r="AN68" s="84"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>
        <v>0</v>
      </c>
      <c r="AZ68" s="84">
        <v>0</v>
      </c>
      <c r="BA68" s="84">
        <v>0</v>
      </c>
      <c r="BB68" s="84">
        <v>0</v>
      </c>
      <c r="BC68" s="89">
        <v>0</v>
      </c>
    </row>
    <row r="69" spans="1:55" s="94" customFormat="1" ht="57">
      <c r="A69" s="71" t="s">
        <v>94</v>
      </c>
      <c r="B69" s="72" t="s">
        <v>971</v>
      </c>
      <c r="C69" s="73" t="s">
        <v>911</v>
      </c>
      <c r="D69" s="82">
        <v>0</v>
      </c>
      <c r="E69" s="82">
        <v>0</v>
      </c>
      <c r="F69" s="82">
        <v>0</v>
      </c>
      <c r="G69" s="84">
        <v>0</v>
      </c>
      <c r="H69" s="84">
        <v>0</v>
      </c>
      <c r="I69" s="84">
        <v>0</v>
      </c>
      <c r="J69" s="82">
        <v>0</v>
      </c>
      <c r="K69" s="82">
        <v>0</v>
      </c>
      <c r="L69" s="84">
        <v>0</v>
      </c>
      <c r="M69" s="84">
        <v>0</v>
      </c>
      <c r="N69" s="84">
        <v>0</v>
      </c>
      <c r="O69" s="84">
        <f t="shared" si="3"/>
        <v>0</v>
      </c>
      <c r="P69" s="82">
        <v>0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82">
        <v>0</v>
      </c>
      <c r="W69" s="82">
        <v>0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82">
        <v>0</v>
      </c>
      <c r="AD69" s="82">
        <v>0</v>
      </c>
      <c r="AE69" s="82">
        <v>0</v>
      </c>
      <c r="AF69" s="82">
        <v>0</v>
      </c>
      <c r="AG69" s="84">
        <v>0</v>
      </c>
      <c r="AH69" s="84">
        <v>0</v>
      </c>
      <c r="AI69" s="84">
        <v>0</v>
      </c>
      <c r="AJ69" s="82">
        <v>0</v>
      </c>
      <c r="AK69" s="82">
        <v>0</v>
      </c>
      <c r="AL69" s="84">
        <v>0</v>
      </c>
      <c r="AM69" s="84"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v>0</v>
      </c>
      <c r="AY69" s="84">
        <v>0</v>
      </c>
      <c r="AZ69" s="84">
        <v>0</v>
      </c>
      <c r="BA69" s="84">
        <v>0</v>
      </c>
      <c r="BB69" s="84">
        <v>0</v>
      </c>
      <c r="BC69" s="89">
        <v>0</v>
      </c>
    </row>
    <row r="70" spans="1:55" s="94" customFormat="1" ht="57">
      <c r="A70" s="71" t="s">
        <v>972</v>
      </c>
      <c r="B70" s="72" t="s">
        <v>973</v>
      </c>
      <c r="C70" s="73" t="s">
        <v>911</v>
      </c>
      <c r="D70" s="82">
        <v>0</v>
      </c>
      <c r="E70" s="82">
        <v>0</v>
      </c>
      <c r="F70" s="82">
        <v>0</v>
      </c>
      <c r="G70" s="84">
        <v>0</v>
      </c>
      <c r="H70" s="84">
        <v>0</v>
      </c>
      <c r="I70" s="84">
        <v>0</v>
      </c>
      <c r="J70" s="82">
        <v>0</v>
      </c>
      <c r="K70" s="82">
        <v>0</v>
      </c>
      <c r="L70" s="84">
        <v>0</v>
      </c>
      <c r="M70" s="84">
        <v>0</v>
      </c>
      <c r="N70" s="84">
        <v>0</v>
      </c>
      <c r="O70" s="84">
        <f t="shared" si="3"/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0</v>
      </c>
      <c r="AE70" s="82">
        <v>0</v>
      </c>
      <c r="AF70" s="82">
        <v>0</v>
      </c>
      <c r="AG70" s="84">
        <v>0</v>
      </c>
      <c r="AH70" s="84">
        <v>0</v>
      </c>
      <c r="AI70" s="84">
        <v>0</v>
      </c>
      <c r="AJ70" s="82">
        <v>0</v>
      </c>
      <c r="AK70" s="82">
        <v>0</v>
      </c>
      <c r="AL70" s="84">
        <v>0</v>
      </c>
      <c r="AM70" s="84"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4">
        <v>0</v>
      </c>
      <c r="BC70" s="89">
        <v>0</v>
      </c>
    </row>
    <row r="71" spans="1:55" s="94" customFormat="1" ht="57">
      <c r="A71" s="71" t="s">
        <v>974</v>
      </c>
      <c r="B71" s="72" t="s">
        <v>975</v>
      </c>
      <c r="C71" s="73" t="s">
        <v>911</v>
      </c>
      <c r="D71" s="82">
        <v>0</v>
      </c>
      <c r="E71" s="82">
        <v>0</v>
      </c>
      <c r="F71" s="82">
        <v>0</v>
      </c>
      <c r="G71" s="84">
        <v>0</v>
      </c>
      <c r="H71" s="84">
        <v>0</v>
      </c>
      <c r="I71" s="84">
        <v>0</v>
      </c>
      <c r="J71" s="82">
        <v>0</v>
      </c>
      <c r="K71" s="82">
        <v>0</v>
      </c>
      <c r="L71" s="84">
        <v>0</v>
      </c>
      <c r="M71" s="84">
        <v>0</v>
      </c>
      <c r="N71" s="84">
        <v>0</v>
      </c>
      <c r="O71" s="84">
        <f t="shared" si="3"/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82">
        <v>0</v>
      </c>
      <c r="W71" s="82">
        <v>0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82">
        <v>0</v>
      </c>
      <c r="AD71" s="82">
        <v>0</v>
      </c>
      <c r="AE71" s="82">
        <v>0</v>
      </c>
      <c r="AF71" s="82">
        <v>0</v>
      </c>
      <c r="AG71" s="84">
        <v>0</v>
      </c>
      <c r="AH71" s="84">
        <v>0</v>
      </c>
      <c r="AI71" s="84">
        <v>0</v>
      </c>
      <c r="AJ71" s="82">
        <v>0</v>
      </c>
      <c r="AK71" s="82">
        <v>0</v>
      </c>
      <c r="AL71" s="84">
        <v>0</v>
      </c>
      <c r="AM71" s="84">
        <v>0</v>
      </c>
      <c r="AN71" s="84"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v>0</v>
      </c>
      <c r="AY71" s="84">
        <v>0</v>
      </c>
      <c r="AZ71" s="84">
        <v>0</v>
      </c>
      <c r="BA71" s="84">
        <v>0</v>
      </c>
      <c r="BB71" s="84">
        <v>0</v>
      </c>
      <c r="BC71" s="89">
        <v>0</v>
      </c>
    </row>
    <row r="72" spans="1:55" s="94" customFormat="1" ht="42.75">
      <c r="A72" s="71" t="s">
        <v>96</v>
      </c>
      <c r="B72" s="72" t="s">
        <v>976</v>
      </c>
      <c r="C72" s="73" t="s">
        <v>911</v>
      </c>
      <c r="D72" s="82">
        <f>D73</f>
        <v>0.59</v>
      </c>
      <c r="E72" s="82">
        <f>E73</f>
        <v>0.05</v>
      </c>
      <c r="F72" s="82">
        <f>F73</f>
        <v>0.05</v>
      </c>
      <c r="G72" s="84">
        <v>0</v>
      </c>
      <c r="H72" s="84">
        <v>0</v>
      </c>
      <c r="I72" s="84">
        <v>0</v>
      </c>
      <c r="J72" s="82">
        <f>J73</f>
        <v>0.05</v>
      </c>
      <c r="K72" s="82">
        <f>K73</f>
        <v>0.05</v>
      </c>
      <c r="L72" s="84">
        <v>0</v>
      </c>
      <c r="M72" s="84">
        <v>0</v>
      </c>
      <c r="N72" s="84">
        <v>0</v>
      </c>
      <c r="O72" s="84">
        <f t="shared" si="3"/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82">
        <v>0</v>
      </c>
      <c r="AD72" s="82">
        <f>AD73</f>
        <v>0.59</v>
      </c>
      <c r="AE72" s="82">
        <f>AE73</f>
        <v>0.05</v>
      </c>
      <c r="AF72" s="82">
        <f>AF73</f>
        <v>0.05</v>
      </c>
      <c r="AG72" s="84">
        <v>0</v>
      </c>
      <c r="AH72" s="84">
        <v>0</v>
      </c>
      <c r="AI72" s="84">
        <v>0</v>
      </c>
      <c r="AJ72" s="82">
        <f>AJ73</f>
        <v>0.05</v>
      </c>
      <c r="AK72" s="82">
        <f>AK73</f>
        <v>0.05</v>
      </c>
      <c r="AL72" s="84">
        <v>0</v>
      </c>
      <c r="AM72" s="84">
        <v>0</v>
      </c>
      <c r="AN72" s="84"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v>0</v>
      </c>
      <c r="AY72" s="84">
        <v>0</v>
      </c>
      <c r="AZ72" s="84">
        <v>0</v>
      </c>
      <c r="BA72" s="84">
        <v>0</v>
      </c>
      <c r="BB72" s="84">
        <v>0</v>
      </c>
      <c r="BC72" s="89">
        <v>0</v>
      </c>
    </row>
    <row r="73" spans="1:55" ht="60">
      <c r="A73" s="77" t="s">
        <v>96</v>
      </c>
      <c r="B73" s="78" t="s">
        <v>992</v>
      </c>
      <c r="C73" s="79" t="s">
        <v>993</v>
      </c>
      <c r="D73" s="81">
        <v>0.59</v>
      </c>
      <c r="E73" s="81">
        <f>J73</f>
        <v>0.05</v>
      </c>
      <c r="F73" s="81">
        <f>K73</f>
        <v>0.05</v>
      </c>
      <c r="G73" s="180">
        <v>0</v>
      </c>
      <c r="H73" s="180">
        <v>0</v>
      </c>
      <c r="I73" s="180">
        <v>0</v>
      </c>
      <c r="J73" s="81">
        <f>K73</f>
        <v>0.05</v>
      </c>
      <c r="K73" s="81">
        <v>0.05</v>
      </c>
      <c r="L73" s="180">
        <v>0</v>
      </c>
      <c r="M73" s="180">
        <v>0</v>
      </c>
      <c r="N73" s="180">
        <v>0</v>
      </c>
      <c r="O73" s="180">
        <f t="shared" si="3"/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1">
        <v>0</v>
      </c>
      <c r="AC73" s="81">
        <v>0</v>
      </c>
      <c r="AD73" s="82">
        <v>0.59</v>
      </c>
      <c r="AE73" s="81">
        <f>AF73</f>
        <v>0.05</v>
      </c>
      <c r="AF73" s="81">
        <v>0.05</v>
      </c>
      <c r="AG73" s="180">
        <v>0</v>
      </c>
      <c r="AH73" s="180">
        <v>0</v>
      </c>
      <c r="AI73" s="180">
        <v>0</v>
      </c>
      <c r="AJ73" s="81">
        <f>AK73</f>
        <v>0.05</v>
      </c>
      <c r="AK73" s="81">
        <v>0.05</v>
      </c>
      <c r="AL73" s="180">
        <v>0</v>
      </c>
      <c r="AM73" s="180">
        <v>0</v>
      </c>
      <c r="AN73" s="180">
        <v>0</v>
      </c>
      <c r="AO73" s="180">
        <v>0</v>
      </c>
      <c r="AP73" s="180">
        <v>0</v>
      </c>
      <c r="AQ73" s="180">
        <v>0</v>
      </c>
      <c r="AR73" s="180">
        <v>0</v>
      </c>
      <c r="AS73" s="180">
        <v>0</v>
      </c>
      <c r="AT73" s="180">
        <v>0</v>
      </c>
      <c r="AU73" s="180">
        <v>0</v>
      </c>
      <c r="AV73" s="180">
        <v>0</v>
      </c>
      <c r="AW73" s="180">
        <v>0</v>
      </c>
      <c r="AX73" s="180">
        <v>0</v>
      </c>
      <c r="AY73" s="180">
        <v>0</v>
      </c>
      <c r="AZ73" s="180">
        <v>0</v>
      </c>
      <c r="BA73" s="180">
        <v>0</v>
      </c>
      <c r="BB73" s="180">
        <v>0</v>
      </c>
      <c r="BC73" s="184">
        <v>0</v>
      </c>
    </row>
    <row r="74" spans="1:55" s="94" customFormat="1" ht="42.75">
      <c r="A74" s="71" t="s">
        <v>98</v>
      </c>
      <c r="B74" s="72" t="s">
        <v>977</v>
      </c>
      <c r="C74" s="73" t="s">
        <v>911</v>
      </c>
      <c r="D74" s="82">
        <v>0</v>
      </c>
      <c r="E74" s="82">
        <v>0</v>
      </c>
      <c r="F74" s="82">
        <v>0</v>
      </c>
      <c r="G74" s="84">
        <v>0</v>
      </c>
      <c r="H74" s="84">
        <v>0</v>
      </c>
      <c r="I74" s="84">
        <v>0</v>
      </c>
      <c r="J74" s="82">
        <v>0</v>
      </c>
      <c r="K74" s="82">
        <v>0</v>
      </c>
      <c r="L74" s="84">
        <v>0</v>
      </c>
      <c r="M74" s="84">
        <v>0</v>
      </c>
      <c r="N74" s="84">
        <v>0</v>
      </c>
      <c r="O74" s="84">
        <f t="shared" si="3"/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82">
        <v>0</v>
      </c>
      <c r="AD74" s="81">
        <v>0</v>
      </c>
      <c r="AE74" s="82">
        <v>0</v>
      </c>
      <c r="AF74" s="82">
        <v>0</v>
      </c>
      <c r="AG74" s="84">
        <v>0</v>
      </c>
      <c r="AH74" s="84">
        <v>0</v>
      </c>
      <c r="AI74" s="84">
        <v>0</v>
      </c>
      <c r="AJ74" s="82">
        <v>0</v>
      </c>
      <c r="AK74" s="82">
        <v>0</v>
      </c>
      <c r="AL74" s="84">
        <v>0</v>
      </c>
      <c r="AM74" s="84">
        <v>0</v>
      </c>
      <c r="AN74" s="84">
        <v>0</v>
      </c>
      <c r="AO74" s="84">
        <v>0</v>
      </c>
      <c r="AP74" s="84">
        <v>0</v>
      </c>
      <c r="AQ74" s="84">
        <v>0</v>
      </c>
      <c r="AR74" s="84">
        <v>0</v>
      </c>
      <c r="AS74" s="84"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v>0</v>
      </c>
      <c r="AY74" s="84">
        <v>0</v>
      </c>
      <c r="AZ74" s="84">
        <v>0</v>
      </c>
      <c r="BA74" s="84">
        <v>0</v>
      </c>
      <c r="BB74" s="84">
        <v>0</v>
      </c>
      <c r="BC74" s="89">
        <v>0</v>
      </c>
    </row>
    <row r="75" spans="1:55" s="94" customFormat="1" ht="28.5">
      <c r="A75" s="71" t="s">
        <v>100</v>
      </c>
      <c r="B75" s="72" t="s">
        <v>978</v>
      </c>
      <c r="C75" s="73" t="s">
        <v>911</v>
      </c>
      <c r="D75" s="82">
        <v>0</v>
      </c>
      <c r="E75" s="82">
        <v>0</v>
      </c>
      <c r="F75" s="82">
        <v>0</v>
      </c>
      <c r="G75" s="84">
        <v>0</v>
      </c>
      <c r="H75" s="84">
        <v>0</v>
      </c>
      <c r="I75" s="84">
        <v>0</v>
      </c>
      <c r="J75" s="82">
        <v>0</v>
      </c>
      <c r="K75" s="82">
        <v>0</v>
      </c>
      <c r="L75" s="84">
        <v>0</v>
      </c>
      <c r="M75" s="84">
        <v>0</v>
      </c>
      <c r="N75" s="84">
        <v>0</v>
      </c>
      <c r="O75" s="84">
        <f t="shared" si="3"/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82">
        <v>0</v>
      </c>
      <c r="W75" s="82">
        <v>0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82">
        <v>0</v>
      </c>
      <c r="AD75" s="82">
        <v>0</v>
      </c>
      <c r="AE75" s="82">
        <v>0</v>
      </c>
      <c r="AF75" s="82">
        <v>0</v>
      </c>
      <c r="AG75" s="84">
        <v>0</v>
      </c>
      <c r="AH75" s="84">
        <v>0</v>
      </c>
      <c r="AI75" s="84">
        <v>0</v>
      </c>
      <c r="AJ75" s="82">
        <v>0</v>
      </c>
      <c r="AK75" s="82">
        <v>0</v>
      </c>
      <c r="AL75" s="84">
        <v>0</v>
      </c>
      <c r="AM75" s="84">
        <v>0</v>
      </c>
      <c r="AN75" s="84"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v>0</v>
      </c>
      <c r="AY75" s="84">
        <v>0</v>
      </c>
      <c r="AZ75" s="84">
        <v>0</v>
      </c>
      <c r="BA75" s="84">
        <v>0</v>
      </c>
      <c r="BB75" s="84">
        <v>0</v>
      </c>
      <c r="BC75" s="89">
        <v>0</v>
      </c>
    </row>
    <row r="76" spans="1:5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85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42"/>
    </row>
    <row r="77" spans="1:5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42"/>
    </row>
    <row r="78" spans="1:5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42"/>
    </row>
    <row r="79" spans="1:5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42"/>
    </row>
    <row r="80" spans="1:5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42"/>
    </row>
    <row r="81" spans="4:5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42"/>
    </row>
    <row r="82" spans="4:5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42"/>
    </row>
    <row r="83" spans="4:5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42"/>
    </row>
    <row r="84" spans="4:5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42"/>
    </row>
    <row r="85" spans="4:5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42"/>
    </row>
    <row r="86" spans="4:5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42"/>
    </row>
    <row r="87" spans="4:5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42"/>
    </row>
    <row r="88" spans="4:5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42"/>
    </row>
    <row r="89" spans="4:5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42"/>
    </row>
    <row r="90" spans="4:5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42"/>
    </row>
    <row r="91" spans="4:5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42"/>
    </row>
    <row r="92" spans="4:5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42"/>
    </row>
    <row r="93" spans="4:5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42"/>
    </row>
    <row r="94" spans="4:5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42"/>
    </row>
    <row r="95" spans="4:55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42"/>
    </row>
    <row r="96" spans="4:5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42"/>
    </row>
    <row r="97" spans="4:55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42"/>
    </row>
    <row r="98" spans="4:5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42"/>
    </row>
    <row r="99" spans="4:55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42"/>
    </row>
    <row r="100" spans="4:5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42"/>
    </row>
    <row r="101" spans="4:5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42"/>
    </row>
    <row r="102" spans="4:5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42"/>
    </row>
    <row r="103" spans="4:5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42"/>
    </row>
    <row r="104" spans="4:5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42"/>
    </row>
    <row r="105" spans="4:5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42"/>
    </row>
    <row r="106" spans="4:5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42"/>
    </row>
    <row r="107" spans="4:5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42"/>
    </row>
    <row r="108" spans="4:5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42"/>
    </row>
    <row r="109" spans="4:5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42"/>
    </row>
    <row r="110" spans="4:5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42"/>
    </row>
    <row r="111" spans="4:5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42"/>
    </row>
    <row r="112" spans="4:5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42"/>
    </row>
    <row r="113" spans="4:5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42"/>
    </row>
    <row r="114" spans="4:5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42"/>
    </row>
    <row r="115" spans="4:5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42"/>
    </row>
    <row r="116" spans="4:5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42"/>
    </row>
    <row r="117" spans="4:5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42"/>
    </row>
    <row r="118" spans="4:5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42"/>
    </row>
    <row r="119" spans="4:5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42"/>
    </row>
    <row r="120" spans="4:5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42"/>
    </row>
    <row r="121" spans="4:5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42"/>
    </row>
    <row r="122" spans="4:5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42"/>
    </row>
    <row r="123" spans="4:5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42"/>
    </row>
    <row r="124" spans="4:5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42"/>
    </row>
    <row r="125" spans="4:5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42"/>
    </row>
    <row r="126" spans="4:5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42"/>
    </row>
    <row r="127" spans="4:5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42"/>
    </row>
    <row r="128" spans="4:5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42"/>
    </row>
    <row r="129" spans="4:5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42"/>
    </row>
    <row r="130" spans="4:5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42"/>
    </row>
    <row r="131" spans="4:5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42"/>
    </row>
    <row r="132" spans="4:5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42"/>
    </row>
    <row r="133" spans="4:5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42"/>
    </row>
    <row r="134" spans="4:5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42"/>
    </row>
    <row r="135" spans="4:5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42"/>
    </row>
    <row r="136" spans="4:5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42"/>
    </row>
    <row r="137" spans="4:5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42"/>
    </row>
    <row r="138" spans="4:5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42"/>
    </row>
    <row r="139" spans="4:5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42"/>
    </row>
    <row r="140" spans="4:5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42"/>
    </row>
    <row r="141" spans="4:5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42"/>
    </row>
    <row r="142" spans="4:5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42"/>
    </row>
    <row r="143" spans="4:5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42"/>
    </row>
    <row r="144" spans="4:5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42"/>
    </row>
    <row r="145" spans="4:5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42"/>
    </row>
    <row r="146" spans="4:5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42"/>
    </row>
  </sheetData>
  <mergeCells count="30"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  <mergeCell ref="A4:BC4"/>
    <mergeCell ref="A5:BC5"/>
    <mergeCell ref="A6:BC6"/>
    <mergeCell ref="A7:BC7"/>
    <mergeCell ref="A8:BC8"/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/>
  </sheetPr>
  <dimension ref="A1:BA76"/>
  <sheetViews>
    <sheetView topLeftCell="A31" workbookViewId="0">
      <selection activeCell="AE10" sqref="A1:XFD1048576"/>
    </sheetView>
  </sheetViews>
  <sheetFormatPr defaultRowHeight="15"/>
  <cols>
    <col min="1" max="1" width="7.5703125" style="21" customWidth="1"/>
    <col min="2" max="2" width="36.85546875" style="21" customWidth="1"/>
    <col min="3" max="3" width="21" style="21" customWidth="1"/>
    <col min="4" max="4" width="8.28515625" style="21" customWidth="1"/>
    <col min="5" max="5" width="7" style="21" customWidth="1"/>
    <col min="6" max="6" width="7.42578125" style="21" customWidth="1"/>
    <col min="7" max="7" width="6.85546875" style="21" customWidth="1"/>
    <col min="8" max="8" width="6.42578125" style="21" customWidth="1"/>
    <col min="9" max="9" width="6.7109375" style="21" customWidth="1"/>
    <col min="10" max="10" width="7.85546875" style="21" customWidth="1"/>
    <col min="11" max="11" width="6.85546875" style="21" customWidth="1"/>
    <col min="12" max="12" width="7.140625" style="21" customWidth="1"/>
    <col min="13" max="13" width="6.5703125" style="21" customWidth="1"/>
    <col min="14" max="14" width="8" style="21" customWidth="1"/>
    <col min="15" max="15" width="8.7109375" style="21" customWidth="1"/>
    <col min="16" max="19" width="9.140625" style="21"/>
    <col min="20" max="20" width="12.28515625" style="21" customWidth="1"/>
    <col min="21" max="21" width="9.140625" style="21"/>
    <col min="22" max="22" width="11.5703125" style="21" customWidth="1"/>
    <col min="23" max="23" width="10.42578125" style="21" customWidth="1"/>
    <col min="24" max="24" width="12.7109375" style="21" customWidth="1"/>
    <col min="25" max="25" width="10.140625" style="21" customWidth="1"/>
    <col min="26" max="26" width="11" style="21" customWidth="1"/>
    <col min="27" max="27" width="9.85546875" style="21" customWidth="1"/>
    <col min="28" max="28" width="11.5703125" style="21" customWidth="1"/>
    <col min="29" max="29" width="11" style="21" customWidth="1"/>
    <col min="30" max="30" width="10.140625" style="21" customWidth="1"/>
    <col min="31" max="31" width="13.28515625" style="21" customWidth="1"/>
    <col min="32" max="37" width="9.140625" style="21"/>
    <col min="38" max="38" width="12" style="21" customWidth="1"/>
    <col min="39" max="39" width="10.85546875" style="21" customWidth="1"/>
    <col min="40" max="40" width="11.7109375" style="21" customWidth="1"/>
    <col min="41" max="41" width="12.5703125" style="21" customWidth="1"/>
    <col min="42" max="47" width="9.140625" style="21"/>
    <col min="48" max="48" width="12.85546875" style="21" customWidth="1"/>
    <col min="49" max="49" width="13.140625" style="21" customWidth="1"/>
    <col min="50" max="50" width="13.5703125" style="21" customWidth="1"/>
    <col min="51" max="51" width="13.42578125" style="21" customWidth="1"/>
    <col min="52" max="52" width="14.7109375" style="21" customWidth="1"/>
    <col min="53" max="53" width="16.7109375" style="21" customWidth="1"/>
    <col min="54" max="16384" width="9.140625" style="21"/>
  </cols>
  <sheetData>
    <row r="1" spans="1:53" s="18" customFormat="1" ht="16.5"/>
    <row r="2" spans="1:53" s="18" customFormat="1" ht="16.5"/>
    <row r="3" spans="1:53" s="18" customFormat="1" ht="16.5"/>
    <row r="4" spans="1:53" s="18" customFormat="1" ht="16.5"/>
    <row r="5" spans="1:53" s="18" customFormat="1" ht="16.5">
      <c r="A5" s="153" t="s">
        <v>728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</row>
    <row r="6" spans="1:53" s="18" customFormat="1" ht="16.5">
      <c r="A6" s="153" t="s">
        <v>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</row>
    <row r="7" spans="1:53" s="18" customFormat="1" ht="16.5">
      <c r="A7" s="153" t="s">
        <v>16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</row>
    <row r="8" spans="1:53" s="18" customFormat="1" ht="16.5">
      <c r="A8" s="154" t="s">
        <v>729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</row>
    <row r="9" spans="1:53" s="18" customFormat="1" ht="16.5">
      <c r="A9" s="155" t="s">
        <v>1005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</row>
    <row r="10" spans="1:53" s="18" customFormat="1" ht="16.5">
      <c r="A10" s="155" t="s">
        <v>983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</row>
    <row r="11" spans="1:53" s="18" customFormat="1" ht="16.5">
      <c r="A11" s="155" t="s">
        <v>1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</row>
    <row r="12" spans="1:53" s="18" customFormat="1" ht="16.5">
      <c r="A12" s="155" t="s">
        <v>1000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</row>
    <row r="13" spans="1:53" s="18" customFormat="1" ht="16.5">
      <c r="A13" s="155" t="s">
        <v>1001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</row>
    <row r="14" spans="1:53" s="18" customFormat="1" ht="16.5">
      <c r="A14" s="155" t="s">
        <v>2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</row>
    <row r="15" spans="1:53" s="42" customFormat="1" ht="15" customHeight="1">
      <c r="A15" s="122" t="s">
        <v>3</v>
      </c>
      <c r="B15" s="122" t="s">
        <v>4</v>
      </c>
      <c r="C15" s="122" t="s">
        <v>5</v>
      </c>
      <c r="D15" s="122" t="s">
        <v>730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</row>
    <row r="16" spans="1:53" s="42" customFormat="1" ht="96" customHeight="1">
      <c r="A16" s="122"/>
      <c r="B16" s="122"/>
      <c r="C16" s="122"/>
      <c r="D16" s="122" t="s">
        <v>34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 t="s">
        <v>35</v>
      </c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 t="s">
        <v>36</v>
      </c>
      <c r="AG16" s="122"/>
      <c r="AH16" s="122"/>
      <c r="AI16" s="122"/>
      <c r="AJ16" s="122"/>
      <c r="AK16" s="122"/>
      <c r="AL16" s="122" t="s">
        <v>37</v>
      </c>
      <c r="AM16" s="122"/>
      <c r="AN16" s="122"/>
      <c r="AO16" s="122"/>
      <c r="AP16" s="122" t="s">
        <v>38</v>
      </c>
      <c r="AQ16" s="122"/>
      <c r="AR16" s="122"/>
      <c r="AS16" s="122"/>
      <c r="AT16" s="122"/>
      <c r="AU16" s="122"/>
      <c r="AV16" s="122" t="s">
        <v>39</v>
      </c>
      <c r="AW16" s="122"/>
      <c r="AX16" s="122"/>
      <c r="AY16" s="122"/>
      <c r="AZ16" s="122" t="s">
        <v>40</v>
      </c>
      <c r="BA16" s="122"/>
    </row>
    <row r="17" spans="1:53" s="42" customFormat="1" ht="205.5" customHeight="1">
      <c r="A17" s="122"/>
      <c r="B17" s="122"/>
      <c r="C17" s="122"/>
      <c r="D17" s="145" t="s">
        <v>1006</v>
      </c>
      <c r="E17" s="146"/>
      <c r="F17" s="145" t="s">
        <v>1007</v>
      </c>
      <c r="G17" s="146"/>
      <c r="H17" s="145" t="s">
        <v>1008</v>
      </c>
      <c r="I17" s="146"/>
      <c r="J17" s="145" t="s">
        <v>1009</v>
      </c>
      <c r="K17" s="146"/>
      <c r="L17" s="145" t="s">
        <v>1010</v>
      </c>
      <c r="M17" s="146"/>
      <c r="N17" s="145" t="s">
        <v>1011</v>
      </c>
      <c r="O17" s="146"/>
      <c r="P17" s="145" t="s">
        <v>1012</v>
      </c>
      <c r="Q17" s="146"/>
      <c r="R17" s="145" t="s">
        <v>1013</v>
      </c>
      <c r="S17" s="146"/>
      <c r="T17" s="148" t="s">
        <v>1042</v>
      </c>
      <c r="U17" s="149"/>
      <c r="V17" s="148" t="s">
        <v>1043</v>
      </c>
      <c r="W17" s="149"/>
      <c r="X17" s="148" t="s">
        <v>1044</v>
      </c>
      <c r="Y17" s="149"/>
      <c r="Z17" s="148" t="s">
        <v>1045</v>
      </c>
      <c r="AA17" s="149"/>
      <c r="AB17" s="148" t="s">
        <v>1046</v>
      </c>
      <c r="AC17" s="149"/>
      <c r="AD17" s="148" t="s">
        <v>1047</v>
      </c>
      <c r="AE17" s="149"/>
      <c r="AF17" s="148" t="s">
        <v>1039</v>
      </c>
      <c r="AG17" s="149"/>
      <c r="AH17" s="148" t="s">
        <v>1040</v>
      </c>
      <c r="AI17" s="149"/>
      <c r="AJ17" s="150" t="s">
        <v>1041</v>
      </c>
      <c r="AK17" s="151"/>
      <c r="AL17" s="147" t="s">
        <v>1037</v>
      </c>
      <c r="AM17" s="147"/>
      <c r="AN17" s="147" t="s">
        <v>1038</v>
      </c>
      <c r="AO17" s="147"/>
      <c r="AP17" s="147" t="s">
        <v>1034</v>
      </c>
      <c r="AQ17" s="147"/>
      <c r="AR17" s="147" t="s">
        <v>1035</v>
      </c>
      <c r="AS17" s="147"/>
      <c r="AT17" s="147" t="s">
        <v>1036</v>
      </c>
      <c r="AU17" s="147"/>
      <c r="AV17" s="148" t="s">
        <v>1032</v>
      </c>
      <c r="AW17" s="149"/>
      <c r="AX17" s="147" t="s">
        <v>1033</v>
      </c>
      <c r="AY17" s="147"/>
      <c r="AZ17" s="147" t="s">
        <v>1031</v>
      </c>
      <c r="BA17" s="147"/>
    </row>
    <row r="18" spans="1:53" s="42" customFormat="1" ht="31.5" customHeight="1">
      <c r="A18" s="122"/>
      <c r="B18" s="122"/>
      <c r="C18" s="122"/>
      <c r="D18" s="63" t="s">
        <v>7</v>
      </c>
      <c r="E18" s="63" t="s">
        <v>8</v>
      </c>
      <c r="F18" s="63" t="s">
        <v>7</v>
      </c>
      <c r="G18" s="63" t="s">
        <v>8</v>
      </c>
      <c r="H18" s="63" t="s">
        <v>7</v>
      </c>
      <c r="I18" s="63" t="s">
        <v>8</v>
      </c>
      <c r="J18" s="63" t="s">
        <v>7</v>
      </c>
      <c r="K18" s="63" t="s">
        <v>8</v>
      </c>
      <c r="L18" s="63" t="s">
        <v>7</v>
      </c>
      <c r="M18" s="63" t="s">
        <v>8</v>
      </c>
      <c r="N18" s="63" t="s">
        <v>7</v>
      </c>
      <c r="O18" s="63" t="s">
        <v>8</v>
      </c>
      <c r="P18" s="63" t="s">
        <v>7</v>
      </c>
      <c r="Q18" s="63" t="s">
        <v>8</v>
      </c>
      <c r="R18" s="63" t="s">
        <v>7</v>
      </c>
      <c r="S18" s="63" t="s">
        <v>8</v>
      </c>
      <c r="T18" s="63" t="s">
        <v>7</v>
      </c>
      <c r="U18" s="63" t="s">
        <v>8</v>
      </c>
      <c r="V18" s="63" t="s">
        <v>7</v>
      </c>
      <c r="W18" s="63" t="s">
        <v>8</v>
      </c>
      <c r="X18" s="63" t="s">
        <v>7</v>
      </c>
      <c r="Y18" s="63" t="s">
        <v>8</v>
      </c>
      <c r="Z18" s="63" t="s">
        <v>7</v>
      </c>
      <c r="AA18" s="63" t="s">
        <v>8</v>
      </c>
      <c r="AB18" s="63" t="s">
        <v>7</v>
      </c>
      <c r="AC18" s="63" t="s">
        <v>8</v>
      </c>
      <c r="AD18" s="63" t="s">
        <v>7</v>
      </c>
      <c r="AE18" s="63" t="s">
        <v>8</v>
      </c>
      <c r="AF18" s="63" t="s">
        <v>7</v>
      </c>
      <c r="AG18" s="63" t="s">
        <v>8</v>
      </c>
      <c r="AH18" s="63" t="s">
        <v>7</v>
      </c>
      <c r="AI18" s="63" t="s">
        <v>8</v>
      </c>
      <c r="AJ18" s="63" t="s">
        <v>7</v>
      </c>
      <c r="AK18" s="63" t="s">
        <v>8</v>
      </c>
      <c r="AL18" s="63" t="s">
        <v>7</v>
      </c>
      <c r="AM18" s="63" t="s">
        <v>8</v>
      </c>
      <c r="AN18" s="63" t="s">
        <v>7</v>
      </c>
      <c r="AO18" s="63" t="s">
        <v>8</v>
      </c>
      <c r="AP18" s="63" t="s">
        <v>7</v>
      </c>
      <c r="AQ18" s="63" t="s">
        <v>8</v>
      </c>
      <c r="AR18" s="63" t="s">
        <v>7</v>
      </c>
      <c r="AS18" s="63" t="s">
        <v>8</v>
      </c>
      <c r="AT18" s="63" t="s">
        <v>7</v>
      </c>
      <c r="AU18" s="63" t="s">
        <v>8</v>
      </c>
      <c r="AV18" s="63" t="s">
        <v>7</v>
      </c>
      <c r="AW18" s="63" t="s">
        <v>8</v>
      </c>
      <c r="AX18" s="63" t="s">
        <v>7</v>
      </c>
      <c r="AY18" s="63" t="s">
        <v>8</v>
      </c>
      <c r="AZ18" s="63" t="s">
        <v>7</v>
      </c>
      <c r="BA18" s="63" t="s">
        <v>8</v>
      </c>
    </row>
    <row r="19" spans="1:53" s="156" customFormat="1">
      <c r="A19" s="20">
        <v>1</v>
      </c>
      <c r="B19" s="20">
        <v>2</v>
      </c>
      <c r="C19" s="20">
        <v>3</v>
      </c>
      <c r="D19" s="20" t="s">
        <v>41</v>
      </c>
      <c r="E19" s="20" t="s">
        <v>42</v>
      </c>
      <c r="F19" s="20" t="s">
        <v>43</v>
      </c>
      <c r="G19" s="20" t="s">
        <v>44</v>
      </c>
      <c r="H19" s="20" t="s">
        <v>1014</v>
      </c>
      <c r="I19" s="20" t="s">
        <v>1015</v>
      </c>
      <c r="J19" s="20" t="s">
        <v>1016</v>
      </c>
      <c r="K19" s="20" t="s">
        <v>1017</v>
      </c>
      <c r="L19" s="20" t="s">
        <v>1018</v>
      </c>
      <c r="M19" s="20" t="s">
        <v>1019</v>
      </c>
      <c r="N19" s="20" t="s">
        <v>1020</v>
      </c>
      <c r="O19" s="20" t="s">
        <v>1021</v>
      </c>
      <c r="P19" s="20" t="s">
        <v>1022</v>
      </c>
      <c r="Q19" s="20" t="s">
        <v>1023</v>
      </c>
      <c r="R19" s="20" t="s">
        <v>1024</v>
      </c>
      <c r="S19" s="20" t="s">
        <v>1025</v>
      </c>
      <c r="T19" s="20" t="s">
        <v>45</v>
      </c>
      <c r="U19" s="20" t="s">
        <v>46</v>
      </c>
      <c r="V19" s="20" t="s">
        <v>47</v>
      </c>
      <c r="W19" s="20" t="s">
        <v>48</v>
      </c>
      <c r="X19" s="20" t="s">
        <v>223</v>
      </c>
      <c r="Y19" s="20" t="s">
        <v>224</v>
      </c>
      <c r="Z19" s="20" t="s">
        <v>225</v>
      </c>
      <c r="AA19" s="20" t="s">
        <v>226</v>
      </c>
      <c r="AB19" s="20" t="s">
        <v>229</v>
      </c>
      <c r="AC19" s="20" t="s">
        <v>1026</v>
      </c>
      <c r="AD19" s="20" t="s">
        <v>1027</v>
      </c>
      <c r="AE19" s="20" t="s">
        <v>1028</v>
      </c>
      <c r="AF19" s="20" t="s">
        <v>49</v>
      </c>
      <c r="AG19" s="20" t="s">
        <v>50</v>
      </c>
      <c r="AH19" s="20" t="s">
        <v>51</v>
      </c>
      <c r="AI19" s="20" t="s">
        <v>52</v>
      </c>
      <c r="AJ19" s="20" t="s">
        <v>238</v>
      </c>
      <c r="AK19" s="20" t="s">
        <v>240</v>
      </c>
      <c r="AL19" s="20" t="s">
        <v>53</v>
      </c>
      <c r="AM19" s="20" t="s">
        <v>54</v>
      </c>
      <c r="AN19" s="20" t="s">
        <v>55</v>
      </c>
      <c r="AO19" s="20" t="s">
        <v>56</v>
      </c>
      <c r="AP19" s="20" t="s">
        <v>57</v>
      </c>
      <c r="AQ19" s="20" t="s">
        <v>58</v>
      </c>
      <c r="AR19" s="20" t="s">
        <v>59</v>
      </c>
      <c r="AS19" s="20" t="s">
        <v>60</v>
      </c>
      <c r="AT19" s="20" t="s">
        <v>1029</v>
      </c>
      <c r="AU19" s="20" t="s">
        <v>1030</v>
      </c>
      <c r="AV19" s="20" t="s">
        <v>61</v>
      </c>
      <c r="AW19" s="20" t="s">
        <v>62</v>
      </c>
      <c r="AX19" s="20" t="s">
        <v>63</v>
      </c>
      <c r="AY19" s="20" t="s">
        <v>64</v>
      </c>
      <c r="AZ19" s="20" t="s">
        <v>65</v>
      </c>
      <c r="BA19" s="20" t="s">
        <v>66</v>
      </c>
    </row>
    <row r="20" spans="1:53" s="158" customFormat="1" ht="14.25">
      <c r="A20" s="131" t="s">
        <v>21</v>
      </c>
      <c r="B20" s="131"/>
      <c r="C20" s="131"/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f>T21+T22+T23+T24+T25+T26</f>
        <v>0.1</v>
      </c>
      <c r="U20" s="90">
        <f>U21+U22+U23+U24+U25+U26</f>
        <v>0</v>
      </c>
      <c r="V20" s="90">
        <v>0</v>
      </c>
      <c r="W20" s="90">
        <v>0</v>
      </c>
      <c r="X20" s="90">
        <f>X21+X22+X23+X24+X25+X26</f>
        <v>1.1000000000000001</v>
      </c>
      <c r="Y20" s="90">
        <f>Y21+Y22+Y23+Y24+Y25+Y26</f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f>AD21+AD22+AD23+AD24+AD25+AD26</f>
        <v>1.4999999999999999E-2</v>
      </c>
      <c r="AE20" s="90">
        <f>AE21+AE22+AE23+AE24+AE25+AE26</f>
        <v>0</v>
      </c>
      <c r="AF20" s="90">
        <f>AF21+AF22+AF23+AF24+AF25+AF26</f>
        <v>-7.0000000000000001E-3</v>
      </c>
      <c r="AG20" s="90">
        <f t="shared" ref="AG20:AI20" si="0">AG21+AG22+AG23+AG24+AG25+AG26</f>
        <v>0</v>
      </c>
      <c r="AH20" s="90">
        <f t="shared" si="0"/>
        <v>-3.0000000000000001E-3</v>
      </c>
      <c r="AI20" s="90">
        <f t="shared" si="0"/>
        <v>0</v>
      </c>
      <c r="AJ20" s="157">
        <v>0</v>
      </c>
      <c r="AK20" s="157">
        <v>0</v>
      </c>
      <c r="AL20" s="90">
        <v>0</v>
      </c>
      <c r="AM20" s="90">
        <v>0</v>
      </c>
      <c r="AN20" s="90">
        <v>0</v>
      </c>
      <c r="AO20" s="90">
        <v>0</v>
      </c>
      <c r="AP20" s="90">
        <f>AP21+AP22+AP23+AP24+AP25+AP26</f>
        <v>3.55</v>
      </c>
      <c r="AQ20" s="90">
        <f t="shared" ref="AQ20" si="1">AQ21+AQ22+AQ23+AQ24+AQ25+AQ26</f>
        <v>0.29199999999999998</v>
      </c>
      <c r="AR20" s="90">
        <v>0</v>
      </c>
      <c r="AS20" s="90">
        <v>0</v>
      </c>
      <c r="AT20" s="90">
        <v>0</v>
      </c>
      <c r="AU20" s="90">
        <v>0</v>
      </c>
      <c r="AV20" s="90">
        <v>0</v>
      </c>
      <c r="AW20" s="90">
        <v>0</v>
      </c>
      <c r="AX20" s="90">
        <v>0</v>
      </c>
      <c r="AY20" s="90">
        <v>0</v>
      </c>
      <c r="AZ20" s="90">
        <v>0</v>
      </c>
      <c r="BA20" s="90">
        <v>0</v>
      </c>
    </row>
    <row r="21" spans="1:53" s="158" customFormat="1" ht="28.5">
      <c r="A21" s="159" t="s">
        <v>909</v>
      </c>
      <c r="B21" s="160" t="s">
        <v>910</v>
      </c>
      <c r="C21" s="161" t="s">
        <v>911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  <c r="AG21" s="90">
        <v>0</v>
      </c>
      <c r="AH21" s="90">
        <v>0</v>
      </c>
      <c r="AI21" s="90">
        <v>0</v>
      </c>
      <c r="AJ21" s="157">
        <v>0</v>
      </c>
      <c r="AK21" s="157">
        <v>0</v>
      </c>
      <c r="AL21" s="90">
        <v>0</v>
      </c>
      <c r="AM21" s="90">
        <v>0</v>
      </c>
      <c r="AN21" s="90">
        <v>0</v>
      </c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90">
        <v>0</v>
      </c>
      <c r="AU21" s="90">
        <v>0</v>
      </c>
      <c r="AV21" s="90">
        <v>0</v>
      </c>
      <c r="AW21" s="90">
        <v>0</v>
      </c>
      <c r="AX21" s="90">
        <v>0</v>
      </c>
      <c r="AY21" s="90">
        <v>0</v>
      </c>
      <c r="AZ21" s="90">
        <v>0</v>
      </c>
      <c r="BA21" s="90">
        <v>0</v>
      </c>
    </row>
    <row r="22" spans="1:53" s="162" customFormat="1" ht="42.75">
      <c r="A22" s="159" t="s">
        <v>912</v>
      </c>
      <c r="B22" s="160" t="s">
        <v>913</v>
      </c>
      <c r="C22" s="161" t="s">
        <v>911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f>T27</f>
        <v>0.1</v>
      </c>
      <c r="U22" s="90">
        <f>U27</f>
        <v>0</v>
      </c>
      <c r="V22" s="90">
        <v>0</v>
      </c>
      <c r="W22" s="90">
        <v>0</v>
      </c>
      <c r="X22" s="90">
        <f>X27</f>
        <v>1.1000000000000001</v>
      </c>
      <c r="Y22" s="90">
        <f>Y27</f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f>AD27</f>
        <v>1.4999999999999999E-2</v>
      </c>
      <c r="AE22" s="90">
        <f>AE27</f>
        <v>0</v>
      </c>
      <c r="AF22" s="90">
        <f>AF27</f>
        <v>-7.0000000000000001E-3</v>
      </c>
      <c r="AG22" s="90">
        <f t="shared" ref="AG22:AI22" si="2">AG27</f>
        <v>0</v>
      </c>
      <c r="AH22" s="90">
        <f t="shared" si="2"/>
        <v>-3.0000000000000001E-3</v>
      </c>
      <c r="AI22" s="90">
        <f t="shared" si="2"/>
        <v>0</v>
      </c>
      <c r="AJ22" s="157">
        <v>0</v>
      </c>
      <c r="AK22" s="157">
        <v>0</v>
      </c>
      <c r="AL22" s="90">
        <v>0</v>
      </c>
      <c r="AM22" s="90">
        <v>0</v>
      </c>
      <c r="AN22" s="90">
        <v>0</v>
      </c>
      <c r="AO22" s="90">
        <v>0</v>
      </c>
      <c r="AP22" s="90">
        <f>AP48</f>
        <v>2.96</v>
      </c>
      <c r="AQ22" s="90">
        <f>AQ48</f>
        <v>0.24199999999999999</v>
      </c>
      <c r="AR22" s="90">
        <v>0</v>
      </c>
      <c r="AS22" s="90">
        <v>0</v>
      </c>
      <c r="AT22" s="90">
        <v>0</v>
      </c>
      <c r="AU22" s="90">
        <v>0</v>
      </c>
      <c r="AV22" s="90">
        <v>0</v>
      </c>
      <c r="AW22" s="90">
        <v>0</v>
      </c>
      <c r="AX22" s="90">
        <v>0</v>
      </c>
      <c r="AY22" s="90">
        <v>0</v>
      </c>
      <c r="AZ22" s="90">
        <v>0</v>
      </c>
      <c r="BA22" s="90">
        <v>0</v>
      </c>
    </row>
    <row r="23" spans="1:53" s="162" customFormat="1" ht="85.5">
      <c r="A23" s="159" t="s">
        <v>914</v>
      </c>
      <c r="B23" s="160" t="s">
        <v>915</v>
      </c>
      <c r="C23" s="161" t="s">
        <v>911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  <c r="AF23" s="90">
        <v>0</v>
      </c>
      <c r="AG23" s="90">
        <v>0</v>
      </c>
      <c r="AH23" s="90">
        <v>0</v>
      </c>
      <c r="AI23" s="90">
        <v>0</v>
      </c>
      <c r="AJ23" s="157">
        <v>0</v>
      </c>
      <c r="AK23" s="157">
        <v>0</v>
      </c>
      <c r="AL23" s="90">
        <v>0</v>
      </c>
      <c r="AM23" s="90">
        <v>0</v>
      </c>
      <c r="AN23" s="90">
        <v>0</v>
      </c>
      <c r="AO23" s="90">
        <v>0</v>
      </c>
      <c r="AP23" s="90">
        <v>0</v>
      </c>
      <c r="AQ23" s="90">
        <v>0</v>
      </c>
      <c r="AR23" s="90">
        <v>0</v>
      </c>
      <c r="AS23" s="90">
        <v>0</v>
      </c>
      <c r="AT23" s="90">
        <v>0</v>
      </c>
      <c r="AU23" s="90">
        <v>0</v>
      </c>
      <c r="AV23" s="90">
        <v>0</v>
      </c>
      <c r="AW23" s="90">
        <v>0</v>
      </c>
      <c r="AX23" s="90">
        <v>0</v>
      </c>
      <c r="AY23" s="90">
        <v>0</v>
      </c>
      <c r="AZ23" s="90">
        <v>0</v>
      </c>
      <c r="BA23" s="90">
        <v>0</v>
      </c>
    </row>
    <row r="24" spans="1:53" s="162" customFormat="1" ht="42.75">
      <c r="A24" s="159" t="s">
        <v>916</v>
      </c>
      <c r="B24" s="160" t="s">
        <v>917</v>
      </c>
      <c r="C24" s="161" t="s">
        <v>911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0">
        <v>0</v>
      </c>
      <c r="AF24" s="90">
        <v>0</v>
      </c>
      <c r="AG24" s="90">
        <v>0</v>
      </c>
      <c r="AH24" s="90">
        <v>0</v>
      </c>
      <c r="AI24" s="90">
        <v>0</v>
      </c>
      <c r="AJ24" s="157">
        <v>0</v>
      </c>
      <c r="AK24" s="157">
        <v>0</v>
      </c>
      <c r="AL24" s="90">
        <v>0</v>
      </c>
      <c r="AM24" s="90">
        <v>0</v>
      </c>
      <c r="AN24" s="90">
        <v>0</v>
      </c>
      <c r="AO24" s="90">
        <v>0</v>
      </c>
      <c r="AP24" s="90">
        <f>AP73</f>
        <v>0.59</v>
      </c>
      <c r="AQ24" s="90">
        <f>AQ73</f>
        <v>0.05</v>
      </c>
      <c r="AR24" s="90">
        <v>0</v>
      </c>
      <c r="AS24" s="90">
        <v>0</v>
      </c>
      <c r="AT24" s="90">
        <v>0</v>
      </c>
      <c r="AU24" s="90">
        <v>0</v>
      </c>
      <c r="AV24" s="90">
        <v>0</v>
      </c>
      <c r="AW24" s="90">
        <v>0</v>
      </c>
      <c r="AX24" s="90">
        <v>0</v>
      </c>
      <c r="AY24" s="90">
        <v>0</v>
      </c>
      <c r="AZ24" s="90">
        <v>0</v>
      </c>
      <c r="BA24" s="90">
        <v>0</v>
      </c>
    </row>
    <row r="25" spans="1:53" s="162" customFormat="1" ht="42.75">
      <c r="A25" s="159" t="s">
        <v>918</v>
      </c>
      <c r="B25" s="160" t="s">
        <v>919</v>
      </c>
      <c r="C25" s="161" t="s">
        <v>911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157">
        <v>0</v>
      </c>
      <c r="AK25" s="157">
        <v>0</v>
      </c>
      <c r="AL25" s="90">
        <v>0</v>
      </c>
      <c r="AM25" s="90">
        <v>0</v>
      </c>
      <c r="AN25" s="90">
        <v>0</v>
      </c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90">
        <v>0</v>
      </c>
      <c r="AU25" s="90">
        <v>0</v>
      </c>
      <c r="AV25" s="90">
        <v>0</v>
      </c>
      <c r="AW25" s="90">
        <v>0</v>
      </c>
      <c r="AX25" s="90">
        <v>0</v>
      </c>
      <c r="AY25" s="90">
        <v>0</v>
      </c>
      <c r="AZ25" s="90">
        <v>0</v>
      </c>
      <c r="BA25" s="90">
        <v>0</v>
      </c>
    </row>
    <row r="26" spans="1:53" s="162" customFormat="1" ht="28.5">
      <c r="A26" s="159" t="s">
        <v>920</v>
      </c>
      <c r="B26" s="160" t="s">
        <v>921</v>
      </c>
      <c r="C26" s="161" t="s">
        <v>911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0">
        <v>0</v>
      </c>
      <c r="W26" s="90">
        <v>0</v>
      </c>
      <c r="X26" s="90">
        <v>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0">
        <v>0</v>
      </c>
      <c r="AE26" s="90">
        <v>0</v>
      </c>
      <c r="AF26" s="90">
        <v>0</v>
      </c>
      <c r="AG26" s="90">
        <v>0</v>
      </c>
      <c r="AH26" s="90">
        <v>0</v>
      </c>
      <c r="AI26" s="90">
        <v>0</v>
      </c>
      <c r="AJ26" s="157">
        <v>0</v>
      </c>
      <c r="AK26" s="157">
        <v>0</v>
      </c>
      <c r="AL26" s="90">
        <v>0</v>
      </c>
      <c r="AM26" s="90">
        <v>0</v>
      </c>
      <c r="AN26" s="90">
        <v>0</v>
      </c>
      <c r="AO26" s="90">
        <v>0</v>
      </c>
      <c r="AP26" s="90">
        <v>0</v>
      </c>
      <c r="AQ26" s="90">
        <v>0</v>
      </c>
      <c r="AR26" s="90">
        <v>0</v>
      </c>
      <c r="AS26" s="90">
        <v>0</v>
      </c>
      <c r="AT26" s="90">
        <v>0</v>
      </c>
      <c r="AU26" s="90">
        <v>0</v>
      </c>
      <c r="AV26" s="90">
        <v>0</v>
      </c>
      <c r="AW26" s="90">
        <v>0</v>
      </c>
      <c r="AX26" s="90">
        <v>0</v>
      </c>
      <c r="AY26" s="90">
        <v>0</v>
      </c>
      <c r="AZ26" s="90">
        <v>0</v>
      </c>
      <c r="BA26" s="90">
        <v>0</v>
      </c>
    </row>
    <row r="27" spans="1:53" s="162" customFormat="1">
      <c r="A27" s="163" t="s">
        <v>922</v>
      </c>
      <c r="B27" s="164" t="s">
        <v>923</v>
      </c>
      <c r="C27" s="165" t="s">
        <v>911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  <c r="T27" s="90">
        <f>T48</f>
        <v>0.1</v>
      </c>
      <c r="U27" s="90">
        <f>U48</f>
        <v>0</v>
      </c>
      <c r="V27" s="90">
        <v>0</v>
      </c>
      <c r="W27" s="90">
        <v>0</v>
      </c>
      <c r="X27" s="90">
        <f>X48</f>
        <v>1.1000000000000001</v>
      </c>
      <c r="Y27" s="90">
        <f>Y48</f>
        <v>0</v>
      </c>
      <c r="Z27" s="90">
        <v>0</v>
      </c>
      <c r="AA27" s="90">
        <v>0</v>
      </c>
      <c r="AB27" s="90">
        <v>0</v>
      </c>
      <c r="AC27" s="90">
        <v>0</v>
      </c>
      <c r="AD27" s="90">
        <f>AD48</f>
        <v>1.4999999999999999E-2</v>
      </c>
      <c r="AE27" s="90">
        <f>AE48</f>
        <v>0</v>
      </c>
      <c r="AF27" s="90">
        <f>AF48</f>
        <v>-7.0000000000000001E-3</v>
      </c>
      <c r="AG27" s="90">
        <f t="shared" ref="AG27:AI27" si="3">AG48</f>
        <v>0</v>
      </c>
      <c r="AH27" s="90">
        <f t="shared" si="3"/>
        <v>-3.0000000000000001E-3</v>
      </c>
      <c r="AI27" s="90">
        <f t="shared" si="3"/>
        <v>0</v>
      </c>
      <c r="AJ27" s="157">
        <v>0</v>
      </c>
      <c r="AK27" s="157">
        <v>0</v>
      </c>
      <c r="AL27" s="90">
        <v>0</v>
      </c>
      <c r="AM27" s="90">
        <v>0</v>
      </c>
      <c r="AN27" s="90">
        <v>0</v>
      </c>
      <c r="AO27" s="90">
        <v>0</v>
      </c>
      <c r="AP27" s="90">
        <f>AP48+AP73</f>
        <v>3.55</v>
      </c>
      <c r="AQ27" s="90">
        <f>AQ48+AQ73</f>
        <v>0.29199999999999998</v>
      </c>
      <c r="AR27" s="90">
        <v>0</v>
      </c>
      <c r="AS27" s="90">
        <v>0</v>
      </c>
      <c r="AT27" s="90">
        <v>0</v>
      </c>
      <c r="AU27" s="90">
        <v>0</v>
      </c>
      <c r="AV27" s="90">
        <v>0</v>
      </c>
      <c r="AW27" s="90">
        <v>0</v>
      </c>
      <c r="AX27" s="90">
        <v>0</v>
      </c>
      <c r="AY27" s="90">
        <v>0</v>
      </c>
      <c r="AZ27" s="90">
        <v>0</v>
      </c>
      <c r="BA27" s="90">
        <v>0</v>
      </c>
    </row>
    <row r="28" spans="1:53" s="162" customFormat="1" ht="28.5">
      <c r="A28" s="166" t="s">
        <v>85</v>
      </c>
      <c r="B28" s="167" t="s">
        <v>924</v>
      </c>
      <c r="C28" s="168" t="s">
        <v>911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v>0</v>
      </c>
      <c r="AF28" s="90">
        <v>0</v>
      </c>
      <c r="AG28" s="90">
        <v>0</v>
      </c>
      <c r="AH28" s="90">
        <v>0</v>
      </c>
      <c r="AI28" s="90">
        <v>0</v>
      </c>
      <c r="AJ28" s="157">
        <v>0</v>
      </c>
      <c r="AK28" s="157">
        <v>0</v>
      </c>
      <c r="AL28" s="90">
        <v>0</v>
      </c>
      <c r="AM28" s="90">
        <v>0</v>
      </c>
      <c r="AN28" s="90">
        <v>0</v>
      </c>
      <c r="AO28" s="90">
        <v>0</v>
      </c>
      <c r="AP28" s="90">
        <v>0</v>
      </c>
      <c r="AQ28" s="90">
        <v>0</v>
      </c>
      <c r="AR28" s="90">
        <v>0</v>
      </c>
      <c r="AS28" s="90">
        <v>0</v>
      </c>
      <c r="AT28" s="90">
        <v>0</v>
      </c>
      <c r="AU28" s="90">
        <v>0</v>
      </c>
      <c r="AV28" s="90">
        <v>0</v>
      </c>
      <c r="AW28" s="90">
        <v>0</v>
      </c>
      <c r="AX28" s="90">
        <v>0</v>
      </c>
      <c r="AY28" s="90">
        <v>0</v>
      </c>
      <c r="AZ28" s="90">
        <v>0</v>
      </c>
      <c r="BA28" s="90">
        <v>0</v>
      </c>
    </row>
    <row r="29" spans="1:53" s="162" customFormat="1" ht="42.75">
      <c r="A29" s="166" t="s">
        <v>468</v>
      </c>
      <c r="B29" s="167" t="s">
        <v>925</v>
      </c>
      <c r="C29" s="168" t="s">
        <v>911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157">
        <v>0</v>
      </c>
      <c r="AK29" s="157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0</v>
      </c>
      <c r="AR29" s="90">
        <v>0</v>
      </c>
      <c r="AS29" s="90">
        <v>0</v>
      </c>
      <c r="AT29" s="90">
        <v>0</v>
      </c>
      <c r="AU29" s="90">
        <v>0</v>
      </c>
      <c r="AV29" s="90">
        <v>0</v>
      </c>
      <c r="AW29" s="90">
        <v>0</v>
      </c>
      <c r="AX29" s="90">
        <v>0</v>
      </c>
      <c r="AY29" s="90">
        <v>0</v>
      </c>
      <c r="AZ29" s="90">
        <v>0</v>
      </c>
      <c r="BA29" s="90">
        <v>0</v>
      </c>
    </row>
    <row r="30" spans="1:53" s="162" customFormat="1" ht="85.5">
      <c r="A30" s="169" t="s">
        <v>470</v>
      </c>
      <c r="B30" s="170" t="s">
        <v>926</v>
      </c>
      <c r="C30" s="171" t="s">
        <v>911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0</v>
      </c>
      <c r="AE30" s="90">
        <v>0</v>
      </c>
      <c r="AF30" s="90">
        <v>0</v>
      </c>
      <c r="AG30" s="90">
        <v>0</v>
      </c>
      <c r="AH30" s="90">
        <v>0</v>
      </c>
      <c r="AI30" s="90">
        <v>0</v>
      </c>
      <c r="AJ30" s="157">
        <v>0</v>
      </c>
      <c r="AK30" s="157">
        <v>0</v>
      </c>
      <c r="AL30" s="90">
        <v>0</v>
      </c>
      <c r="AM30" s="90">
        <v>0</v>
      </c>
      <c r="AN30" s="90">
        <v>0</v>
      </c>
      <c r="AO30" s="90">
        <v>0</v>
      </c>
      <c r="AP30" s="90">
        <v>0</v>
      </c>
      <c r="AQ30" s="90">
        <v>0</v>
      </c>
      <c r="AR30" s="90">
        <v>0</v>
      </c>
      <c r="AS30" s="90">
        <v>0</v>
      </c>
      <c r="AT30" s="90">
        <v>0</v>
      </c>
      <c r="AU30" s="90">
        <v>0</v>
      </c>
      <c r="AV30" s="90">
        <v>0</v>
      </c>
      <c r="AW30" s="90">
        <v>0</v>
      </c>
      <c r="AX30" s="90">
        <v>0</v>
      </c>
      <c r="AY30" s="90">
        <v>0</v>
      </c>
      <c r="AZ30" s="90">
        <v>0</v>
      </c>
      <c r="BA30" s="90">
        <v>0</v>
      </c>
    </row>
    <row r="31" spans="1:53" s="162" customFormat="1" ht="85.5">
      <c r="A31" s="169" t="s">
        <v>475</v>
      </c>
      <c r="B31" s="170" t="s">
        <v>927</v>
      </c>
      <c r="C31" s="171" t="s">
        <v>911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  <c r="X31" s="90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90">
        <v>0</v>
      </c>
      <c r="AE31" s="90">
        <v>0</v>
      </c>
      <c r="AF31" s="90">
        <v>0</v>
      </c>
      <c r="AG31" s="90">
        <v>0</v>
      </c>
      <c r="AH31" s="90">
        <v>0</v>
      </c>
      <c r="AI31" s="90">
        <v>0</v>
      </c>
      <c r="AJ31" s="157">
        <v>0</v>
      </c>
      <c r="AK31" s="157">
        <v>0</v>
      </c>
      <c r="AL31" s="90">
        <v>0</v>
      </c>
      <c r="AM31" s="90">
        <v>0</v>
      </c>
      <c r="AN31" s="90">
        <v>0</v>
      </c>
      <c r="AO31" s="90">
        <v>0</v>
      </c>
      <c r="AP31" s="90">
        <v>0</v>
      </c>
      <c r="AQ31" s="90">
        <v>0</v>
      </c>
      <c r="AR31" s="90">
        <v>0</v>
      </c>
      <c r="AS31" s="90">
        <v>0</v>
      </c>
      <c r="AT31" s="90">
        <v>0</v>
      </c>
      <c r="AU31" s="90">
        <v>0</v>
      </c>
      <c r="AV31" s="90">
        <v>0</v>
      </c>
      <c r="AW31" s="90">
        <v>0</v>
      </c>
      <c r="AX31" s="90">
        <v>0</v>
      </c>
      <c r="AY31" s="90">
        <v>0</v>
      </c>
      <c r="AZ31" s="90">
        <v>0</v>
      </c>
      <c r="BA31" s="90">
        <v>0</v>
      </c>
    </row>
    <row r="32" spans="1:53" s="162" customFormat="1" ht="57">
      <c r="A32" s="166" t="s">
        <v>477</v>
      </c>
      <c r="B32" s="167" t="s">
        <v>928</v>
      </c>
      <c r="C32" s="168" t="s">
        <v>911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0</v>
      </c>
      <c r="AG32" s="90">
        <v>0</v>
      </c>
      <c r="AH32" s="90">
        <v>0</v>
      </c>
      <c r="AI32" s="90">
        <v>0</v>
      </c>
      <c r="AJ32" s="157">
        <v>0</v>
      </c>
      <c r="AK32" s="157">
        <v>0</v>
      </c>
      <c r="AL32" s="90">
        <v>0</v>
      </c>
      <c r="AM32" s="90">
        <v>0</v>
      </c>
      <c r="AN32" s="90">
        <v>0</v>
      </c>
      <c r="AO32" s="90">
        <v>0</v>
      </c>
      <c r="AP32" s="90">
        <v>0</v>
      </c>
      <c r="AQ32" s="90">
        <v>0</v>
      </c>
      <c r="AR32" s="90">
        <v>0</v>
      </c>
      <c r="AS32" s="90">
        <v>0</v>
      </c>
      <c r="AT32" s="90">
        <v>0</v>
      </c>
      <c r="AU32" s="90">
        <v>0</v>
      </c>
      <c r="AV32" s="90">
        <v>0</v>
      </c>
      <c r="AW32" s="90">
        <v>0</v>
      </c>
      <c r="AX32" s="90">
        <v>0</v>
      </c>
      <c r="AY32" s="90">
        <v>0</v>
      </c>
      <c r="AZ32" s="90">
        <v>0</v>
      </c>
      <c r="BA32" s="90">
        <v>0</v>
      </c>
    </row>
    <row r="33" spans="1:53" s="162" customFormat="1" ht="42.75">
      <c r="A33" s="166" t="s">
        <v>88</v>
      </c>
      <c r="B33" s="167" t="s">
        <v>929</v>
      </c>
      <c r="C33" s="168" t="s">
        <v>911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90">
        <v>0</v>
      </c>
      <c r="Z33" s="90">
        <v>0</v>
      </c>
      <c r="AA33" s="90">
        <v>0</v>
      </c>
      <c r="AB33" s="90">
        <v>0</v>
      </c>
      <c r="AC33" s="90">
        <v>0</v>
      </c>
      <c r="AD33" s="90">
        <v>0</v>
      </c>
      <c r="AE33" s="90">
        <v>0</v>
      </c>
      <c r="AF33" s="90">
        <v>0</v>
      </c>
      <c r="AG33" s="90">
        <v>0</v>
      </c>
      <c r="AH33" s="90">
        <v>0</v>
      </c>
      <c r="AI33" s="90">
        <v>0</v>
      </c>
      <c r="AJ33" s="157">
        <v>0</v>
      </c>
      <c r="AK33" s="157">
        <v>0</v>
      </c>
      <c r="AL33" s="90">
        <v>0</v>
      </c>
      <c r="AM33" s="90">
        <v>0</v>
      </c>
      <c r="AN33" s="90">
        <v>0</v>
      </c>
      <c r="AO33" s="90">
        <v>0</v>
      </c>
      <c r="AP33" s="90">
        <v>0</v>
      </c>
      <c r="AQ33" s="90">
        <v>0</v>
      </c>
      <c r="AR33" s="90">
        <v>0</v>
      </c>
      <c r="AS33" s="90">
        <v>0</v>
      </c>
      <c r="AT33" s="90">
        <v>0</v>
      </c>
      <c r="AU33" s="90">
        <v>0</v>
      </c>
      <c r="AV33" s="90">
        <v>0</v>
      </c>
      <c r="AW33" s="90">
        <v>0</v>
      </c>
      <c r="AX33" s="90">
        <v>0</v>
      </c>
      <c r="AY33" s="90">
        <v>0</v>
      </c>
      <c r="AZ33" s="90">
        <v>0</v>
      </c>
      <c r="BA33" s="90">
        <v>0</v>
      </c>
    </row>
    <row r="34" spans="1:53" s="162" customFormat="1" ht="71.25">
      <c r="A34" s="166" t="s">
        <v>498</v>
      </c>
      <c r="B34" s="167" t="s">
        <v>930</v>
      </c>
      <c r="C34" s="168" t="s">
        <v>911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0">
        <v>0</v>
      </c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0">
        <v>0</v>
      </c>
      <c r="AJ34" s="157">
        <v>0</v>
      </c>
      <c r="AK34" s="157">
        <v>0</v>
      </c>
      <c r="AL34" s="90">
        <v>0</v>
      </c>
      <c r="AM34" s="90">
        <v>0</v>
      </c>
      <c r="AN34" s="90">
        <v>0</v>
      </c>
      <c r="AO34" s="90">
        <v>0</v>
      </c>
      <c r="AP34" s="90">
        <v>0</v>
      </c>
      <c r="AQ34" s="90">
        <v>0</v>
      </c>
      <c r="AR34" s="90">
        <v>0</v>
      </c>
      <c r="AS34" s="90">
        <v>0</v>
      </c>
      <c r="AT34" s="90">
        <v>0</v>
      </c>
      <c r="AU34" s="90">
        <v>0</v>
      </c>
      <c r="AV34" s="90">
        <v>0</v>
      </c>
      <c r="AW34" s="90">
        <v>0</v>
      </c>
      <c r="AX34" s="90">
        <v>0</v>
      </c>
      <c r="AY34" s="90">
        <v>0</v>
      </c>
      <c r="AZ34" s="90">
        <v>0</v>
      </c>
      <c r="BA34" s="90">
        <v>0</v>
      </c>
    </row>
    <row r="35" spans="1:53" s="162" customFormat="1" ht="57">
      <c r="A35" s="166" t="s">
        <v>499</v>
      </c>
      <c r="B35" s="167" t="s">
        <v>931</v>
      </c>
      <c r="C35" s="168" t="s">
        <v>911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90">
        <v>0</v>
      </c>
      <c r="AC35" s="90">
        <v>0</v>
      </c>
      <c r="AD35" s="90">
        <v>0</v>
      </c>
      <c r="AE35" s="90">
        <v>0</v>
      </c>
      <c r="AF35" s="90">
        <v>0</v>
      </c>
      <c r="AG35" s="90">
        <v>0</v>
      </c>
      <c r="AH35" s="90">
        <v>0</v>
      </c>
      <c r="AI35" s="90">
        <v>0</v>
      </c>
      <c r="AJ35" s="157">
        <v>0</v>
      </c>
      <c r="AK35" s="157">
        <v>0</v>
      </c>
      <c r="AL35" s="90">
        <v>0</v>
      </c>
      <c r="AM35" s="90">
        <v>0</v>
      </c>
      <c r="AN35" s="90">
        <v>0</v>
      </c>
      <c r="AO35" s="90">
        <v>0</v>
      </c>
      <c r="AP35" s="90">
        <v>0</v>
      </c>
      <c r="AQ35" s="90">
        <v>0</v>
      </c>
      <c r="AR35" s="90">
        <v>0</v>
      </c>
      <c r="AS35" s="90">
        <v>0</v>
      </c>
      <c r="AT35" s="90">
        <v>0</v>
      </c>
      <c r="AU35" s="90">
        <v>0</v>
      </c>
      <c r="AV35" s="90">
        <v>0</v>
      </c>
      <c r="AW35" s="90">
        <v>0</v>
      </c>
      <c r="AX35" s="90">
        <v>0</v>
      </c>
      <c r="AY35" s="90">
        <v>0</v>
      </c>
      <c r="AZ35" s="90">
        <v>0</v>
      </c>
      <c r="BA35" s="90">
        <v>0</v>
      </c>
    </row>
    <row r="36" spans="1:53" s="162" customFormat="1" ht="57">
      <c r="A36" s="166" t="s">
        <v>90</v>
      </c>
      <c r="B36" s="167" t="s">
        <v>932</v>
      </c>
      <c r="C36" s="168" t="s">
        <v>911</v>
      </c>
      <c r="D36" s="90">
        <v>0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90">
        <v>0</v>
      </c>
      <c r="AF36" s="90">
        <v>0</v>
      </c>
      <c r="AG36" s="90">
        <v>0</v>
      </c>
      <c r="AH36" s="90">
        <v>0</v>
      </c>
      <c r="AI36" s="90">
        <v>0</v>
      </c>
      <c r="AJ36" s="157">
        <v>0</v>
      </c>
      <c r="AK36" s="157">
        <v>0</v>
      </c>
      <c r="AL36" s="90">
        <v>0</v>
      </c>
      <c r="AM36" s="90">
        <v>0</v>
      </c>
      <c r="AN36" s="90">
        <v>0</v>
      </c>
      <c r="AO36" s="90">
        <v>0</v>
      </c>
      <c r="AP36" s="90">
        <v>0</v>
      </c>
      <c r="AQ36" s="90">
        <v>0</v>
      </c>
      <c r="AR36" s="90">
        <v>0</v>
      </c>
      <c r="AS36" s="90">
        <v>0</v>
      </c>
      <c r="AT36" s="90">
        <v>0</v>
      </c>
      <c r="AU36" s="90">
        <v>0</v>
      </c>
      <c r="AV36" s="90">
        <v>0</v>
      </c>
      <c r="AW36" s="90">
        <v>0</v>
      </c>
      <c r="AX36" s="90">
        <v>0</v>
      </c>
      <c r="AY36" s="90">
        <v>0</v>
      </c>
      <c r="AZ36" s="90">
        <v>0</v>
      </c>
      <c r="BA36" s="90">
        <v>0</v>
      </c>
    </row>
    <row r="37" spans="1:53" s="162" customFormat="1" ht="42.75">
      <c r="A37" s="166" t="s">
        <v>933</v>
      </c>
      <c r="B37" s="167" t="s">
        <v>934</v>
      </c>
      <c r="C37" s="168" t="s">
        <v>911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0">
        <v>0</v>
      </c>
      <c r="AJ37" s="157">
        <v>0</v>
      </c>
      <c r="AK37" s="157">
        <v>0</v>
      </c>
      <c r="AL37" s="90">
        <v>0</v>
      </c>
      <c r="AM37" s="90">
        <v>0</v>
      </c>
      <c r="AN37" s="90">
        <v>0</v>
      </c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90">
        <v>0</v>
      </c>
      <c r="AU37" s="90">
        <v>0</v>
      </c>
      <c r="AV37" s="90">
        <v>0</v>
      </c>
      <c r="AW37" s="90">
        <v>0</v>
      </c>
      <c r="AX37" s="90">
        <v>0</v>
      </c>
      <c r="AY37" s="90">
        <v>0</v>
      </c>
      <c r="AZ37" s="90">
        <v>0</v>
      </c>
      <c r="BA37" s="90">
        <v>0</v>
      </c>
    </row>
    <row r="38" spans="1:53" s="162" customFormat="1" ht="128.25">
      <c r="A38" s="166" t="s">
        <v>933</v>
      </c>
      <c r="B38" s="167" t="s">
        <v>935</v>
      </c>
      <c r="C38" s="168" t="s">
        <v>911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0">
        <v>0</v>
      </c>
      <c r="AJ38" s="157">
        <v>0</v>
      </c>
      <c r="AK38" s="157">
        <v>0</v>
      </c>
      <c r="AL38" s="90">
        <v>0</v>
      </c>
      <c r="AM38" s="90">
        <v>0</v>
      </c>
      <c r="AN38" s="90">
        <v>0</v>
      </c>
      <c r="AO38" s="90">
        <v>0</v>
      </c>
      <c r="AP38" s="90">
        <v>0</v>
      </c>
      <c r="AQ38" s="90">
        <v>0</v>
      </c>
      <c r="AR38" s="90">
        <v>0</v>
      </c>
      <c r="AS38" s="90">
        <v>0</v>
      </c>
      <c r="AT38" s="90">
        <v>0</v>
      </c>
      <c r="AU38" s="90">
        <v>0</v>
      </c>
      <c r="AV38" s="90">
        <v>0</v>
      </c>
      <c r="AW38" s="90">
        <v>0</v>
      </c>
      <c r="AX38" s="90">
        <v>0</v>
      </c>
      <c r="AY38" s="90">
        <v>0</v>
      </c>
      <c r="AZ38" s="90">
        <v>0</v>
      </c>
      <c r="BA38" s="90">
        <v>0</v>
      </c>
    </row>
    <row r="39" spans="1:53" s="162" customFormat="1" ht="114">
      <c r="A39" s="166" t="s">
        <v>933</v>
      </c>
      <c r="B39" s="167" t="s">
        <v>936</v>
      </c>
      <c r="C39" s="168" t="s">
        <v>911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157">
        <v>0</v>
      </c>
      <c r="AK39" s="157">
        <v>0</v>
      </c>
      <c r="AL39" s="90">
        <v>0</v>
      </c>
      <c r="AM39" s="90">
        <v>0</v>
      </c>
      <c r="AN39" s="90">
        <v>0</v>
      </c>
      <c r="AO39" s="90">
        <v>0</v>
      </c>
      <c r="AP39" s="90">
        <v>0</v>
      </c>
      <c r="AQ39" s="90">
        <v>0</v>
      </c>
      <c r="AR39" s="90">
        <v>0</v>
      </c>
      <c r="AS39" s="90">
        <v>0</v>
      </c>
      <c r="AT39" s="90">
        <v>0</v>
      </c>
      <c r="AU39" s="90">
        <v>0</v>
      </c>
      <c r="AV39" s="90">
        <v>0</v>
      </c>
      <c r="AW39" s="90">
        <v>0</v>
      </c>
      <c r="AX39" s="90">
        <v>0</v>
      </c>
      <c r="AY39" s="90">
        <v>0</v>
      </c>
      <c r="AZ39" s="90">
        <v>0</v>
      </c>
      <c r="BA39" s="90">
        <v>0</v>
      </c>
    </row>
    <row r="40" spans="1:53" s="162" customFormat="1" ht="114">
      <c r="A40" s="166" t="s">
        <v>933</v>
      </c>
      <c r="B40" s="167" t="s">
        <v>937</v>
      </c>
      <c r="C40" s="168" t="s">
        <v>911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>
        <v>0</v>
      </c>
      <c r="AE40" s="90">
        <v>0</v>
      </c>
      <c r="AF40" s="90">
        <v>0</v>
      </c>
      <c r="AG40" s="90">
        <v>0</v>
      </c>
      <c r="AH40" s="90">
        <v>0</v>
      </c>
      <c r="AI40" s="90">
        <v>0</v>
      </c>
      <c r="AJ40" s="157">
        <v>0</v>
      </c>
      <c r="AK40" s="157">
        <v>0</v>
      </c>
      <c r="AL40" s="90">
        <v>0</v>
      </c>
      <c r="AM40" s="90">
        <v>0</v>
      </c>
      <c r="AN40" s="90">
        <v>0</v>
      </c>
      <c r="AO40" s="90">
        <v>0</v>
      </c>
      <c r="AP40" s="90">
        <v>0</v>
      </c>
      <c r="AQ40" s="90">
        <v>0</v>
      </c>
      <c r="AR40" s="90">
        <v>0</v>
      </c>
      <c r="AS40" s="90">
        <v>0</v>
      </c>
      <c r="AT40" s="90">
        <v>0</v>
      </c>
      <c r="AU40" s="90">
        <v>0</v>
      </c>
      <c r="AV40" s="90">
        <v>0</v>
      </c>
      <c r="AW40" s="90">
        <v>0</v>
      </c>
      <c r="AX40" s="90">
        <v>0</v>
      </c>
      <c r="AY40" s="90">
        <v>0</v>
      </c>
      <c r="AZ40" s="90">
        <v>0</v>
      </c>
      <c r="BA40" s="90">
        <v>0</v>
      </c>
    </row>
    <row r="41" spans="1:53" s="162" customFormat="1" ht="42.75">
      <c r="A41" s="166" t="s">
        <v>938</v>
      </c>
      <c r="B41" s="167" t="s">
        <v>934</v>
      </c>
      <c r="C41" s="168" t="s">
        <v>911</v>
      </c>
      <c r="D41" s="90">
        <v>0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90">
        <v>0</v>
      </c>
      <c r="AG41" s="90">
        <v>0</v>
      </c>
      <c r="AH41" s="90">
        <v>0</v>
      </c>
      <c r="AI41" s="90">
        <v>0</v>
      </c>
      <c r="AJ41" s="157">
        <v>0</v>
      </c>
      <c r="AK41" s="157">
        <v>0</v>
      </c>
      <c r="AL41" s="90">
        <v>0</v>
      </c>
      <c r="AM41" s="90">
        <v>0</v>
      </c>
      <c r="AN41" s="90">
        <v>0</v>
      </c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90">
        <v>0</v>
      </c>
      <c r="AU41" s="90">
        <v>0</v>
      </c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90">
        <v>0</v>
      </c>
    </row>
    <row r="42" spans="1:53" s="162" customFormat="1" ht="128.25">
      <c r="A42" s="166" t="s">
        <v>938</v>
      </c>
      <c r="B42" s="167" t="s">
        <v>935</v>
      </c>
      <c r="C42" s="168" t="s">
        <v>911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0</v>
      </c>
      <c r="AE42" s="90">
        <v>0</v>
      </c>
      <c r="AF42" s="90">
        <v>0</v>
      </c>
      <c r="AG42" s="90">
        <v>0</v>
      </c>
      <c r="AH42" s="90">
        <v>0</v>
      </c>
      <c r="AI42" s="90">
        <v>0</v>
      </c>
      <c r="AJ42" s="157">
        <v>0</v>
      </c>
      <c r="AK42" s="157">
        <v>0</v>
      </c>
      <c r="AL42" s="90">
        <v>0</v>
      </c>
      <c r="AM42" s="90">
        <v>0</v>
      </c>
      <c r="AN42" s="90">
        <v>0</v>
      </c>
      <c r="AO42" s="90">
        <v>0</v>
      </c>
      <c r="AP42" s="90">
        <v>0</v>
      </c>
      <c r="AQ42" s="90">
        <v>0</v>
      </c>
      <c r="AR42" s="90">
        <v>0</v>
      </c>
      <c r="AS42" s="90">
        <v>0</v>
      </c>
      <c r="AT42" s="90">
        <v>0</v>
      </c>
      <c r="AU42" s="90">
        <v>0</v>
      </c>
      <c r="AV42" s="90">
        <v>0</v>
      </c>
      <c r="AW42" s="90">
        <v>0</v>
      </c>
      <c r="AX42" s="90">
        <v>0</v>
      </c>
      <c r="AY42" s="90">
        <v>0</v>
      </c>
      <c r="AZ42" s="90">
        <v>0</v>
      </c>
      <c r="BA42" s="90">
        <v>0</v>
      </c>
    </row>
    <row r="43" spans="1:53" s="162" customFormat="1" ht="114">
      <c r="A43" s="166" t="s">
        <v>938</v>
      </c>
      <c r="B43" s="167" t="s">
        <v>936</v>
      </c>
      <c r="C43" s="168" t="s">
        <v>911</v>
      </c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0</v>
      </c>
      <c r="AE43" s="90">
        <v>0</v>
      </c>
      <c r="AF43" s="90">
        <v>0</v>
      </c>
      <c r="AG43" s="90">
        <v>0</v>
      </c>
      <c r="AH43" s="90">
        <v>0</v>
      </c>
      <c r="AI43" s="90">
        <v>0</v>
      </c>
      <c r="AJ43" s="157">
        <v>0</v>
      </c>
      <c r="AK43" s="157">
        <v>0</v>
      </c>
      <c r="AL43" s="90">
        <v>0</v>
      </c>
      <c r="AM43" s="90">
        <v>0</v>
      </c>
      <c r="AN43" s="90">
        <v>0</v>
      </c>
      <c r="AO43" s="90">
        <v>0</v>
      </c>
      <c r="AP43" s="90">
        <v>0</v>
      </c>
      <c r="AQ43" s="90">
        <v>0</v>
      </c>
      <c r="AR43" s="90">
        <v>0</v>
      </c>
      <c r="AS43" s="90">
        <v>0</v>
      </c>
      <c r="AT43" s="90">
        <v>0</v>
      </c>
      <c r="AU43" s="90">
        <v>0</v>
      </c>
      <c r="AV43" s="90">
        <v>0</v>
      </c>
      <c r="AW43" s="90">
        <v>0</v>
      </c>
      <c r="AX43" s="90">
        <v>0</v>
      </c>
      <c r="AY43" s="90">
        <v>0</v>
      </c>
      <c r="AZ43" s="90">
        <v>0</v>
      </c>
      <c r="BA43" s="90">
        <v>0</v>
      </c>
    </row>
    <row r="44" spans="1:53" s="162" customFormat="1" ht="114">
      <c r="A44" s="166" t="s">
        <v>938</v>
      </c>
      <c r="B44" s="167" t="s">
        <v>939</v>
      </c>
      <c r="C44" s="168" t="s">
        <v>911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0</v>
      </c>
      <c r="AE44" s="90">
        <v>0</v>
      </c>
      <c r="AF44" s="90">
        <v>0</v>
      </c>
      <c r="AG44" s="90">
        <v>0</v>
      </c>
      <c r="AH44" s="90">
        <v>0</v>
      </c>
      <c r="AI44" s="90">
        <v>0</v>
      </c>
      <c r="AJ44" s="157">
        <v>0</v>
      </c>
      <c r="AK44" s="157">
        <v>0</v>
      </c>
      <c r="AL44" s="90">
        <v>0</v>
      </c>
      <c r="AM44" s="90">
        <v>0</v>
      </c>
      <c r="AN44" s="90">
        <v>0</v>
      </c>
      <c r="AO44" s="90">
        <v>0</v>
      </c>
      <c r="AP44" s="90">
        <v>0</v>
      </c>
      <c r="AQ44" s="90">
        <v>0</v>
      </c>
      <c r="AR44" s="90">
        <v>0</v>
      </c>
      <c r="AS44" s="90">
        <v>0</v>
      </c>
      <c r="AT44" s="90">
        <v>0</v>
      </c>
      <c r="AU44" s="90">
        <v>0</v>
      </c>
      <c r="AV44" s="90">
        <v>0</v>
      </c>
      <c r="AW44" s="90">
        <v>0</v>
      </c>
      <c r="AX44" s="90">
        <v>0</v>
      </c>
      <c r="AY44" s="90">
        <v>0</v>
      </c>
      <c r="AZ44" s="90">
        <v>0</v>
      </c>
      <c r="BA44" s="90">
        <v>0</v>
      </c>
    </row>
    <row r="45" spans="1:53" s="162" customFormat="1" ht="99.75">
      <c r="A45" s="166" t="s">
        <v>940</v>
      </c>
      <c r="B45" s="167" t="s">
        <v>941</v>
      </c>
      <c r="C45" s="168" t="s">
        <v>911</v>
      </c>
      <c r="D45" s="90">
        <v>0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90">
        <v>0</v>
      </c>
      <c r="S45" s="90"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0</v>
      </c>
      <c r="AD45" s="90">
        <v>0</v>
      </c>
      <c r="AE45" s="90">
        <v>0</v>
      </c>
      <c r="AF45" s="90">
        <v>0</v>
      </c>
      <c r="AG45" s="90">
        <v>0</v>
      </c>
      <c r="AH45" s="90">
        <v>0</v>
      </c>
      <c r="AI45" s="90">
        <v>0</v>
      </c>
      <c r="AJ45" s="157">
        <v>0</v>
      </c>
      <c r="AK45" s="157">
        <v>0</v>
      </c>
      <c r="AL45" s="90">
        <v>0</v>
      </c>
      <c r="AM45" s="90">
        <v>0</v>
      </c>
      <c r="AN45" s="90">
        <v>0</v>
      </c>
      <c r="AO45" s="90">
        <v>0</v>
      </c>
      <c r="AP45" s="90">
        <v>0</v>
      </c>
      <c r="AQ45" s="90">
        <v>0</v>
      </c>
      <c r="AR45" s="90">
        <v>0</v>
      </c>
      <c r="AS45" s="90">
        <v>0</v>
      </c>
      <c r="AT45" s="90">
        <v>0</v>
      </c>
      <c r="AU45" s="90">
        <v>0</v>
      </c>
      <c r="AV45" s="90">
        <v>0</v>
      </c>
      <c r="AW45" s="90">
        <v>0</v>
      </c>
      <c r="AX45" s="90">
        <v>0</v>
      </c>
      <c r="AY45" s="90">
        <v>0</v>
      </c>
      <c r="AZ45" s="90">
        <v>0</v>
      </c>
      <c r="BA45" s="90">
        <v>0</v>
      </c>
    </row>
    <row r="46" spans="1:53" s="162" customFormat="1" ht="85.5">
      <c r="A46" s="166" t="s">
        <v>942</v>
      </c>
      <c r="B46" s="167" t="s">
        <v>943</v>
      </c>
      <c r="C46" s="168" t="s">
        <v>911</v>
      </c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0">
        <v>0</v>
      </c>
      <c r="AE46" s="90">
        <v>0</v>
      </c>
      <c r="AF46" s="90">
        <v>0</v>
      </c>
      <c r="AG46" s="90">
        <v>0</v>
      </c>
      <c r="AH46" s="90">
        <v>0</v>
      </c>
      <c r="AI46" s="90">
        <v>0</v>
      </c>
      <c r="AJ46" s="157">
        <v>0</v>
      </c>
      <c r="AK46" s="157">
        <v>0</v>
      </c>
      <c r="AL46" s="90">
        <v>0</v>
      </c>
      <c r="AM46" s="90">
        <v>0</v>
      </c>
      <c r="AN46" s="90">
        <v>0</v>
      </c>
      <c r="AO46" s="90">
        <v>0</v>
      </c>
      <c r="AP46" s="90">
        <v>0</v>
      </c>
      <c r="AQ46" s="90">
        <v>0</v>
      </c>
      <c r="AR46" s="90">
        <v>0</v>
      </c>
      <c r="AS46" s="90">
        <v>0</v>
      </c>
      <c r="AT46" s="90">
        <v>0</v>
      </c>
      <c r="AU46" s="90">
        <v>0</v>
      </c>
      <c r="AV46" s="90">
        <v>0</v>
      </c>
      <c r="AW46" s="90">
        <v>0</v>
      </c>
      <c r="AX46" s="90">
        <v>0</v>
      </c>
      <c r="AY46" s="90">
        <v>0</v>
      </c>
      <c r="AZ46" s="90">
        <v>0</v>
      </c>
      <c r="BA46" s="90">
        <v>0</v>
      </c>
    </row>
    <row r="47" spans="1:53" s="162" customFormat="1" ht="99.75">
      <c r="A47" s="166" t="s">
        <v>944</v>
      </c>
      <c r="B47" s="167" t="s">
        <v>945</v>
      </c>
      <c r="C47" s="168" t="s">
        <v>911</v>
      </c>
      <c r="D47" s="90">
        <v>0</v>
      </c>
      <c r="E47" s="90">
        <v>0</v>
      </c>
      <c r="F47" s="90">
        <v>0</v>
      </c>
      <c r="G47" s="90">
        <v>0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v>0</v>
      </c>
      <c r="V47" s="90">
        <v>0</v>
      </c>
      <c r="W47" s="90">
        <v>0</v>
      </c>
      <c r="X47" s="90">
        <v>0</v>
      </c>
      <c r="Y47" s="90">
        <v>0</v>
      </c>
      <c r="Z47" s="90">
        <v>0</v>
      </c>
      <c r="AA47" s="90">
        <v>0</v>
      </c>
      <c r="AB47" s="90">
        <v>0</v>
      </c>
      <c r="AC47" s="90">
        <v>0</v>
      </c>
      <c r="AD47" s="90">
        <v>0</v>
      </c>
      <c r="AE47" s="90">
        <v>0</v>
      </c>
      <c r="AF47" s="90">
        <v>0</v>
      </c>
      <c r="AG47" s="90">
        <v>0</v>
      </c>
      <c r="AH47" s="90">
        <v>0</v>
      </c>
      <c r="AI47" s="90">
        <v>0</v>
      </c>
      <c r="AJ47" s="157">
        <v>0</v>
      </c>
      <c r="AK47" s="157">
        <v>0</v>
      </c>
      <c r="AL47" s="90">
        <v>0</v>
      </c>
      <c r="AM47" s="90">
        <v>0</v>
      </c>
      <c r="AN47" s="90">
        <v>0</v>
      </c>
      <c r="AO47" s="90">
        <v>0</v>
      </c>
      <c r="AP47" s="90">
        <v>0</v>
      </c>
      <c r="AQ47" s="90">
        <v>0</v>
      </c>
      <c r="AR47" s="90">
        <v>0</v>
      </c>
      <c r="AS47" s="90">
        <v>0</v>
      </c>
      <c r="AT47" s="90">
        <v>0</v>
      </c>
      <c r="AU47" s="90">
        <v>0</v>
      </c>
      <c r="AV47" s="90">
        <v>0</v>
      </c>
      <c r="AW47" s="90">
        <v>0</v>
      </c>
      <c r="AX47" s="90">
        <v>0</v>
      </c>
      <c r="AY47" s="90">
        <v>0</v>
      </c>
      <c r="AZ47" s="90">
        <v>0</v>
      </c>
      <c r="BA47" s="90">
        <v>0</v>
      </c>
    </row>
    <row r="48" spans="1:53" s="162" customFormat="1" ht="42.75">
      <c r="A48" s="166" t="s">
        <v>92</v>
      </c>
      <c r="B48" s="167" t="s">
        <v>946</v>
      </c>
      <c r="C48" s="168" t="s">
        <v>911</v>
      </c>
      <c r="D48" s="90">
        <v>0</v>
      </c>
      <c r="E48" s="90">
        <v>0</v>
      </c>
      <c r="F48" s="90">
        <v>0</v>
      </c>
      <c r="G48" s="90">
        <v>0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  <c r="T48" s="90">
        <f>T49</f>
        <v>0.1</v>
      </c>
      <c r="U48" s="90">
        <f>U49</f>
        <v>0</v>
      </c>
      <c r="V48" s="90">
        <v>0</v>
      </c>
      <c r="W48" s="90">
        <v>0</v>
      </c>
      <c r="X48" s="90">
        <f>X53</f>
        <v>1.1000000000000001</v>
      </c>
      <c r="Y48" s="90">
        <f>Y53</f>
        <v>0</v>
      </c>
      <c r="Z48" s="90">
        <v>0</v>
      </c>
      <c r="AA48" s="90">
        <v>0</v>
      </c>
      <c r="AB48" s="90">
        <v>0</v>
      </c>
      <c r="AC48" s="90">
        <v>0</v>
      </c>
      <c r="AD48" s="90">
        <f>AD57</f>
        <v>1.4999999999999999E-2</v>
      </c>
      <c r="AE48" s="90">
        <f>AE57</f>
        <v>0</v>
      </c>
      <c r="AF48" s="90">
        <f>AF53</f>
        <v>-7.0000000000000001E-3</v>
      </c>
      <c r="AG48" s="90">
        <f t="shared" ref="AG48:AI48" si="4">AG53</f>
        <v>0</v>
      </c>
      <c r="AH48" s="90">
        <f t="shared" si="4"/>
        <v>-3.0000000000000001E-3</v>
      </c>
      <c r="AI48" s="90">
        <f t="shared" si="4"/>
        <v>0</v>
      </c>
      <c r="AJ48" s="157">
        <v>0</v>
      </c>
      <c r="AK48" s="157">
        <v>0</v>
      </c>
      <c r="AL48" s="90">
        <v>0</v>
      </c>
      <c r="AM48" s="90">
        <v>0</v>
      </c>
      <c r="AN48" s="90">
        <v>0</v>
      </c>
      <c r="AO48" s="90">
        <v>0</v>
      </c>
      <c r="AP48" s="90">
        <f>AP50+AP53+AP57</f>
        <v>2.96</v>
      </c>
      <c r="AQ48" s="90">
        <f>AQ50+AQ53+AQ57</f>
        <v>0.24199999999999999</v>
      </c>
      <c r="AR48" s="90">
        <v>0</v>
      </c>
      <c r="AS48" s="90">
        <v>0</v>
      </c>
      <c r="AT48" s="90">
        <v>0</v>
      </c>
      <c r="AU48" s="90">
        <v>0</v>
      </c>
      <c r="AV48" s="90">
        <v>0</v>
      </c>
      <c r="AW48" s="90">
        <v>0</v>
      </c>
      <c r="AX48" s="90">
        <v>0</v>
      </c>
      <c r="AY48" s="90">
        <v>0</v>
      </c>
      <c r="AZ48" s="90">
        <v>0</v>
      </c>
      <c r="BA48" s="90">
        <v>0</v>
      </c>
    </row>
    <row r="49" spans="1:53" s="162" customFormat="1" ht="71.25">
      <c r="A49" s="166" t="s">
        <v>503</v>
      </c>
      <c r="B49" s="167" t="s">
        <v>947</v>
      </c>
      <c r="C49" s="168" t="s">
        <v>911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f>T50</f>
        <v>0.1</v>
      </c>
      <c r="U49" s="90">
        <f>U50</f>
        <v>0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90">
        <v>0</v>
      </c>
      <c r="AG49" s="90">
        <v>0</v>
      </c>
      <c r="AH49" s="90">
        <v>0</v>
      </c>
      <c r="AI49" s="90">
        <v>0</v>
      </c>
      <c r="AJ49" s="157">
        <v>0</v>
      </c>
      <c r="AK49" s="157">
        <v>0</v>
      </c>
      <c r="AL49" s="90">
        <v>0</v>
      </c>
      <c r="AM49" s="90">
        <v>0</v>
      </c>
      <c r="AN49" s="90">
        <v>0</v>
      </c>
      <c r="AO49" s="90">
        <v>0</v>
      </c>
      <c r="AP49" s="90">
        <v>0.42</v>
      </c>
      <c r="AQ49" s="163">
        <v>9.8000000000000004E-2</v>
      </c>
      <c r="AR49" s="90">
        <v>0</v>
      </c>
      <c r="AS49" s="90">
        <v>0</v>
      </c>
      <c r="AT49" s="90">
        <v>0</v>
      </c>
      <c r="AU49" s="90">
        <v>0</v>
      </c>
      <c r="AV49" s="90">
        <v>0</v>
      </c>
      <c r="AW49" s="90">
        <v>0</v>
      </c>
      <c r="AX49" s="90">
        <v>0</v>
      </c>
      <c r="AY49" s="90">
        <v>0</v>
      </c>
      <c r="AZ49" s="90">
        <v>0</v>
      </c>
      <c r="BA49" s="90">
        <v>0</v>
      </c>
    </row>
    <row r="50" spans="1:53" s="162" customFormat="1" ht="42.75">
      <c r="A50" s="166" t="s">
        <v>505</v>
      </c>
      <c r="B50" s="167" t="s">
        <v>948</v>
      </c>
      <c r="C50" s="168" t="s">
        <v>911</v>
      </c>
      <c r="D50" s="90">
        <v>0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90">
        <v>0</v>
      </c>
      <c r="S50" s="90">
        <v>0</v>
      </c>
      <c r="T50" s="90">
        <f>T51</f>
        <v>0.1</v>
      </c>
      <c r="U50" s="90">
        <f>U51</f>
        <v>0</v>
      </c>
      <c r="V50" s="90">
        <v>0</v>
      </c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0">
        <v>0</v>
      </c>
      <c r="AE50" s="90">
        <v>0</v>
      </c>
      <c r="AF50" s="90">
        <v>0</v>
      </c>
      <c r="AG50" s="90">
        <v>0</v>
      </c>
      <c r="AH50" s="90">
        <v>0</v>
      </c>
      <c r="AI50" s="90">
        <v>0</v>
      </c>
      <c r="AJ50" s="157">
        <v>0</v>
      </c>
      <c r="AK50" s="157">
        <v>0</v>
      </c>
      <c r="AL50" s="90">
        <v>0</v>
      </c>
      <c r="AM50" s="90">
        <v>0</v>
      </c>
      <c r="AN50" s="90">
        <v>0</v>
      </c>
      <c r="AO50" s="90">
        <v>0</v>
      </c>
      <c r="AP50" s="90">
        <f>AP51</f>
        <v>0.42</v>
      </c>
      <c r="AQ50" s="90">
        <f>AQ51</f>
        <v>9.8000000000000004E-2</v>
      </c>
      <c r="AR50" s="90">
        <v>0</v>
      </c>
      <c r="AS50" s="90">
        <v>0</v>
      </c>
      <c r="AT50" s="90">
        <v>0</v>
      </c>
      <c r="AU50" s="90">
        <v>0</v>
      </c>
      <c r="AV50" s="90">
        <v>0</v>
      </c>
      <c r="AW50" s="90">
        <v>0</v>
      </c>
      <c r="AX50" s="90">
        <v>0</v>
      </c>
      <c r="AY50" s="90">
        <v>0</v>
      </c>
      <c r="AZ50" s="90">
        <v>0</v>
      </c>
      <c r="BA50" s="90">
        <v>0</v>
      </c>
    </row>
    <row r="51" spans="1:53" s="21" customFormat="1" ht="90">
      <c r="A51" s="172" t="s">
        <v>505</v>
      </c>
      <c r="B51" s="173" t="s">
        <v>986</v>
      </c>
      <c r="C51" s="174" t="s">
        <v>987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1">
        <v>0</v>
      </c>
      <c r="Q51" s="91">
        <v>0</v>
      </c>
      <c r="R51" s="91">
        <v>0</v>
      </c>
      <c r="S51" s="91">
        <v>0</v>
      </c>
      <c r="T51" s="91">
        <v>0.1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175">
        <v>0</v>
      </c>
      <c r="AK51" s="175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0.42</v>
      </c>
      <c r="AQ51" s="91">
        <v>9.8000000000000004E-2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</row>
    <row r="52" spans="1:53" s="162" customFormat="1" ht="71.25">
      <c r="A52" s="166" t="s">
        <v>510</v>
      </c>
      <c r="B52" s="167" t="s">
        <v>949</v>
      </c>
      <c r="C52" s="168" t="s">
        <v>911</v>
      </c>
      <c r="D52" s="90">
        <v>0</v>
      </c>
      <c r="E52" s="90">
        <v>0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  <c r="V52" s="90">
        <v>0</v>
      </c>
      <c r="W52" s="90">
        <v>0</v>
      </c>
      <c r="X52" s="90">
        <v>0</v>
      </c>
      <c r="Y52" s="90">
        <v>0</v>
      </c>
      <c r="Z52" s="90">
        <v>0</v>
      </c>
      <c r="AA52" s="90">
        <v>0</v>
      </c>
      <c r="AB52" s="90">
        <v>0</v>
      </c>
      <c r="AC52" s="90">
        <v>0</v>
      </c>
      <c r="AD52" s="90">
        <v>0</v>
      </c>
      <c r="AE52" s="90">
        <v>0</v>
      </c>
      <c r="AF52" s="90">
        <v>0</v>
      </c>
      <c r="AG52" s="90">
        <v>0</v>
      </c>
      <c r="AH52" s="90">
        <v>0</v>
      </c>
      <c r="AI52" s="90">
        <v>0</v>
      </c>
      <c r="AJ52" s="157">
        <v>0</v>
      </c>
      <c r="AK52" s="157">
        <v>0</v>
      </c>
      <c r="AL52" s="90">
        <v>0</v>
      </c>
      <c r="AM52" s="90">
        <v>0</v>
      </c>
      <c r="AN52" s="90">
        <v>0</v>
      </c>
      <c r="AO52" s="90">
        <v>0</v>
      </c>
      <c r="AP52" s="90">
        <v>0</v>
      </c>
      <c r="AQ52" s="90">
        <v>0</v>
      </c>
      <c r="AR52" s="90">
        <v>0</v>
      </c>
      <c r="AS52" s="90">
        <v>0</v>
      </c>
      <c r="AT52" s="90">
        <v>0</v>
      </c>
      <c r="AU52" s="90">
        <v>0</v>
      </c>
      <c r="AV52" s="90">
        <v>0</v>
      </c>
      <c r="AW52" s="90">
        <v>0</v>
      </c>
      <c r="AX52" s="90">
        <v>0</v>
      </c>
      <c r="AY52" s="90">
        <v>0</v>
      </c>
      <c r="AZ52" s="90">
        <v>0</v>
      </c>
      <c r="BA52" s="90">
        <v>0</v>
      </c>
    </row>
    <row r="53" spans="1:53" s="162" customFormat="1" ht="57">
      <c r="A53" s="166" t="s">
        <v>518</v>
      </c>
      <c r="B53" s="167" t="s">
        <v>950</v>
      </c>
      <c r="C53" s="168" t="s">
        <v>911</v>
      </c>
      <c r="D53" s="90">
        <v>0</v>
      </c>
      <c r="E53" s="90">
        <v>0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90">
        <v>0</v>
      </c>
      <c r="S53" s="90">
        <v>0</v>
      </c>
      <c r="T53" s="90">
        <v>0</v>
      </c>
      <c r="U53" s="90">
        <v>0</v>
      </c>
      <c r="V53" s="90">
        <v>0</v>
      </c>
      <c r="W53" s="90">
        <v>0</v>
      </c>
      <c r="X53" s="90">
        <f>X54</f>
        <v>1.1000000000000001</v>
      </c>
      <c r="Y53" s="90">
        <f>Y54</f>
        <v>0</v>
      </c>
      <c r="Z53" s="90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v>0</v>
      </c>
      <c r="AF53" s="90">
        <f>AF54</f>
        <v>-7.0000000000000001E-3</v>
      </c>
      <c r="AG53" s="90">
        <f>AG54</f>
        <v>0</v>
      </c>
      <c r="AH53" s="90">
        <f>AH54</f>
        <v>-3.0000000000000001E-3</v>
      </c>
      <c r="AI53" s="90">
        <f>AI54</f>
        <v>0</v>
      </c>
      <c r="AJ53" s="157">
        <v>0</v>
      </c>
      <c r="AK53" s="157">
        <v>0</v>
      </c>
      <c r="AL53" s="90">
        <v>0</v>
      </c>
      <c r="AM53" s="90">
        <v>0</v>
      </c>
      <c r="AN53" s="90">
        <v>0</v>
      </c>
      <c r="AO53" s="90">
        <v>0</v>
      </c>
      <c r="AP53" s="90">
        <f>AP54</f>
        <v>2.14</v>
      </c>
      <c r="AQ53" s="90">
        <f>AQ54</f>
        <v>9.5000000000000001E-2</v>
      </c>
      <c r="AR53" s="90">
        <v>0</v>
      </c>
      <c r="AS53" s="90">
        <v>0</v>
      </c>
      <c r="AT53" s="90">
        <v>0</v>
      </c>
      <c r="AU53" s="90">
        <v>0</v>
      </c>
      <c r="AV53" s="90">
        <v>0</v>
      </c>
      <c r="AW53" s="90">
        <v>0</v>
      </c>
      <c r="AX53" s="90">
        <v>0</v>
      </c>
      <c r="AY53" s="90">
        <v>0</v>
      </c>
      <c r="AZ53" s="90">
        <v>0</v>
      </c>
      <c r="BA53" s="90">
        <v>0</v>
      </c>
    </row>
    <row r="54" spans="1:53" s="162" customFormat="1" ht="42.75">
      <c r="A54" s="166" t="s">
        <v>951</v>
      </c>
      <c r="B54" s="167" t="s">
        <v>952</v>
      </c>
      <c r="C54" s="168" t="s">
        <v>911</v>
      </c>
      <c r="D54" s="90">
        <v>0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  <c r="S54" s="90">
        <v>0</v>
      </c>
      <c r="T54" s="90">
        <v>0</v>
      </c>
      <c r="U54" s="90">
        <v>0</v>
      </c>
      <c r="V54" s="90">
        <v>0</v>
      </c>
      <c r="W54" s="90">
        <v>0</v>
      </c>
      <c r="X54" s="90">
        <f>X55</f>
        <v>1.1000000000000001</v>
      </c>
      <c r="Y54" s="90">
        <f>Y55</f>
        <v>0</v>
      </c>
      <c r="Z54" s="90">
        <v>0</v>
      </c>
      <c r="AA54" s="90">
        <v>0</v>
      </c>
      <c r="AB54" s="90">
        <v>0</v>
      </c>
      <c r="AC54" s="90">
        <v>0</v>
      </c>
      <c r="AD54" s="90">
        <v>0</v>
      </c>
      <c r="AE54" s="90">
        <v>0</v>
      </c>
      <c r="AF54" s="90">
        <f>AF55</f>
        <v>-7.0000000000000001E-3</v>
      </c>
      <c r="AG54" s="90">
        <f>AG55</f>
        <v>0</v>
      </c>
      <c r="AH54" s="90">
        <f>AH55</f>
        <v>-3.0000000000000001E-3</v>
      </c>
      <c r="AI54" s="90">
        <f>AI55</f>
        <v>0</v>
      </c>
      <c r="AJ54" s="157">
        <v>0</v>
      </c>
      <c r="AK54" s="157">
        <v>0</v>
      </c>
      <c r="AL54" s="90">
        <v>0</v>
      </c>
      <c r="AM54" s="90">
        <v>0</v>
      </c>
      <c r="AN54" s="90">
        <v>0</v>
      </c>
      <c r="AO54" s="90">
        <v>0</v>
      </c>
      <c r="AP54" s="90">
        <f>AP55</f>
        <v>2.14</v>
      </c>
      <c r="AQ54" s="90">
        <f>AQ55</f>
        <v>9.5000000000000001E-2</v>
      </c>
      <c r="AR54" s="90">
        <v>0</v>
      </c>
      <c r="AS54" s="90">
        <v>0</v>
      </c>
      <c r="AT54" s="90">
        <v>0</v>
      </c>
      <c r="AU54" s="90">
        <v>0</v>
      </c>
      <c r="AV54" s="90">
        <v>0</v>
      </c>
      <c r="AW54" s="90">
        <v>0</v>
      </c>
      <c r="AX54" s="90">
        <v>0</v>
      </c>
      <c r="AY54" s="90">
        <v>0</v>
      </c>
      <c r="AZ54" s="90">
        <v>0</v>
      </c>
      <c r="BA54" s="90">
        <v>0</v>
      </c>
    </row>
    <row r="55" spans="1:53" s="21" customFormat="1" ht="75">
      <c r="A55" s="176" t="s">
        <v>951</v>
      </c>
      <c r="B55" s="173" t="s">
        <v>988</v>
      </c>
      <c r="C55" s="177" t="s">
        <v>989</v>
      </c>
      <c r="D55" s="91">
        <v>0</v>
      </c>
      <c r="E55" s="91">
        <v>0</v>
      </c>
      <c r="F55" s="91">
        <v>0</v>
      </c>
      <c r="G55" s="91">
        <v>0</v>
      </c>
      <c r="H55" s="91">
        <v>0</v>
      </c>
      <c r="I55" s="91">
        <v>0</v>
      </c>
      <c r="J55" s="91">
        <v>0</v>
      </c>
      <c r="K55" s="91">
        <v>0</v>
      </c>
      <c r="L55" s="91">
        <v>0</v>
      </c>
      <c r="M55" s="91">
        <v>0</v>
      </c>
      <c r="N55" s="91">
        <v>0</v>
      </c>
      <c r="O55" s="91">
        <v>0</v>
      </c>
      <c r="P55" s="91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1.1000000000000001</v>
      </c>
      <c r="Y55" s="91">
        <v>0</v>
      </c>
      <c r="Z55" s="91">
        <v>0</v>
      </c>
      <c r="AA55" s="91">
        <v>0</v>
      </c>
      <c r="AB55" s="91">
        <v>0</v>
      </c>
      <c r="AC55" s="91">
        <v>0</v>
      </c>
      <c r="AD55" s="91">
        <v>0</v>
      </c>
      <c r="AE55" s="91">
        <v>0</v>
      </c>
      <c r="AF55" s="91">
        <v>-7.0000000000000001E-3</v>
      </c>
      <c r="AG55" s="91">
        <v>0</v>
      </c>
      <c r="AH55" s="91">
        <v>-3.0000000000000001E-3</v>
      </c>
      <c r="AI55" s="91">
        <v>0</v>
      </c>
      <c r="AJ55" s="175">
        <v>0</v>
      </c>
      <c r="AK55" s="175">
        <v>0</v>
      </c>
      <c r="AL55" s="91">
        <v>0</v>
      </c>
      <c r="AM55" s="91">
        <v>0</v>
      </c>
      <c r="AN55" s="91">
        <v>0</v>
      </c>
      <c r="AO55" s="91">
        <v>0</v>
      </c>
      <c r="AP55" s="91">
        <v>2.14</v>
      </c>
      <c r="AQ55" s="91">
        <v>9.5000000000000001E-2</v>
      </c>
      <c r="AR55" s="91">
        <v>0</v>
      </c>
      <c r="AS55" s="91">
        <v>0</v>
      </c>
      <c r="AT55" s="91">
        <v>0</v>
      </c>
      <c r="AU55" s="91">
        <v>0</v>
      </c>
      <c r="AV55" s="91">
        <v>0</v>
      </c>
      <c r="AW55" s="91">
        <v>0</v>
      </c>
      <c r="AX55" s="91">
        <v>0</v>
      </c>
      <c r="AY55" s="91">
        <v>0</v>
      </c>
      <c r="AZ55" s="91">
        <v>0</v>
      </c>
      <c r="BA55" s="91">
        <v>0</v>
      </c>
    </row>
    <row r="56" spans="1:53" s="162" customFormat="1" ht="57">
      <c r="A56" s="166" t="s">
        <v>953</v>
      </c>
      <c r="B56" s="167" t="s">
        <v>954</v>
      </c>
      <c r="C56" s="168" t="s">
        <v>911</v>
      </c>
      <c r="D56" s="90">
        <v>0</v>
      </c>
      <c r="E56" s="90">
        <v>0</v>
      </c>
      <c r="F56" s="90">
        <v>0</v>
      </c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90">
        <v>0</v>
      </c>
      <c r="V56" s="90">
        <v>0</v>
      </c>
      <c r="W56" s="90">
        <v>0</v>
      </c>
      <c r="X56" s="90">
        <v>0</v>
      </c>
      <c r="Y56" s="90">
        <v>0</v>
      </c>
      <c r="Z56" s="90">
        <v>0</v>
      </c>
      <c r="AA56" s="90">
        <v>0</v>
      </c>
      <c r="AB56" s="90">
        <v>0</v>
      </c>
      <c r="AC56" s="90">
        <v>0</v>
      </c>
      <c r="AD56" s="90">
        <v>0</v>
      </c>
      <c r="AE56" s="90">
        <v>0</v>
      </c>
      <c r="AF56" s="90">
        <v>0</v>
      </c>
      <c r="AG56" s="90">
        <v>0</v>
      </c>
      <c r="AH56" s="90">
        <v>0</v>
      </c>
      <c r="AI56" s="90">
        <v>0</v>
      </c>
      <c r="AJ56" s="157">
        <v>0</v>
      </c>
      <c r="AK56" s="157">
        <v>0</v>
      </c>
      <c r="AL56" s="90">
        <v>0</v>
      </c>
      <c r="AM56" s="90">
        <v>0</v>
      </c>
      <c r="AN56" s="90">
        <v>0</v>
      </c>
      <c r="AO56" s="90">
        <v>0</v>
      </c>
      <c r="AP56" s="90">
        <v>0</v>
      </c>
      <c r="AQ56" s="90">
        <v>0</v>
      </c>
      <c r="AR56" s="90">
        <v>0</v>
      </c>
      <c r="AS56" s="90">
        <v>0</v>
      </c>
      <c r="AT56" s="90">
        <v>0</v>
      </c>
      <c r="AU56" s="90">
        <v>0</v>
      </c>
      <c r="AV56" s="90">
        <v>0</v>
      </c>
      <c r="AW56" s="90">
        <v>0</v>
      </c>
      <c r="AX56" s="90">
        <v>0</v>
      </c>
      <c r="AY56" s="90">
        <v>0</v>
      </c>
      <c r="AZ56" s="90">
        <v>0</v>
      </c>
      <c r="BA56" s="90">
        <v>0</v>
      </c>
    </row>
    <row r="57" spans="1:53" s="162" customFormat="1" ht="42.75">
      <c r="A57" s="166" t="s">
        <v>520</v>
      </c>
      <c r="B57" s="167" t="s">
        <v>955</v>
      </c>
      <c r="C57" s="168" t="s">
        <v>911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0</v>
      </c>
      <c r="AD57" s="163">
        <f>AD59</f>
        <v>1.4999999999999999E-2</v>
      </c>
      <c r="AE57" s="90">
        <f>AE59</f>
        <v>0</v>
      </c>
      <c r="AF57" s="90">
        <v>0</v>
      </c>
      <c r="AG57" s="90">
        <v>0</v>
      </c>
      <c r="AH57" s="90">
        <v>0</v>
      </c>
      <c r="AI57" s="90">
        <v>0</v>
      </c>
      <c r="AJ57" s="157">
        <v>0</v>
      </c>
      <c r="AK57" s="157">
        <v>0</v>
      </c>
      <c r="AL57" s="90">
        <v>0</v>
      </c>
      <c r="AM57" s="90">
        <v>0</v>
      </c>
      <c r="AN57" s="90">
        <v>0</v>
      </c>
      <c r="AO57" s="90">
        <v>0</v>
      </c>
      <c r="AP57" s="90">
        <f>AP59</f>
        <v>0.4</v>
      </c>
      <c r="AQ57" s="90">
        <f>AQ59</f>
        <v>4.9000000000000002E-2</v>
      </c>
      <c r="AR57" s="90">
        <v>0</v>
      </c>
      <c r="AS57" s="90">
        <v>0</v>
      </c>
      <c r="AT57" s="90">
        <v>0</v>
      </c>
      <c r="AU57" s="90">
        <v>0</v>
      </c>
      <c r="AV57" s="90">
        <v>0</v>
      </c>
      <c r="AW57" s="90">
        <v>0</v>
      </c>
      <c r="AX57" s="90">
        <v>0</v>
      </c>
      <c r="AY57" s="90">
        <v>0</v>
      </c>
      <c r="AZ57" s="90">
        <v>0</v>
      </c>
      <c r="BA57" s="90">
        <v>0</v>
      </c>
    </row>
    <row r="58" spans="1:53" s="162" customFormat="1" ht="42.75">
      <c r="A58" s="166" t="s">
        <v>522</v>
      </c>
      <c r="B58" s="167" t="s">
        <v>956</v>
      </c>
      <c r="C58" s="168" t="s">
        <v>911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0</v>
      </c>
      <c r="AF58" s="90">
        <v>0</v>
      </c>
      <c r="AG58" s="90">
        <v>0</v>
      </c>
      <c r="AH58" s="90">
        <v>0</v>
      </c>
      <c r="AI58" s="90">
        <v>0</v>
      </c>
      <c r="AJ58" s="157">
        <v>0</v>
      </c>
      <c r="AK58" s="157">
        <v>0</v>
      </c>
      <c r="AL58" s="90">
        <v>0</v>
      </c>
      <c r="AM58" s="90">
        <v>0</v>
      </c>
      <c r="AN58" s="90">
        <v>0</v>
      </c>
      <c r="AO58" s="90">
        <v>0</v>
      </c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</row>
    <row r="59" spans="1:53" s="162" customFormat="1" ht="42.75">
      <c r="A59" s="166" t="s">
        <v>526</v>
      </c>
      <c r="B59" s="167" t="s">
        <v>957</v>
      </c>
      <c r="C59" s="168" t="s">
        <v>911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163">
        <f>AD60</f>
        <v>1.4999999999999999E-2</v>
      </c>
      <c r="AE59" s="90">
        <f>AE60</f>
        <v>0</v>
      </c>
      <c r="AF59" s="90">
        <v>0</v>
      </c>
      <c r="AG59" s="90">
        <v>0</v>
      </c>
      <c r="AH59" s="90">
        <v>0</v>
      </c>
      <c r="AI59" s="90">
        <v>0</v>
      </c>
      <c r="AJ59" s="157">
        <v>0</v>
      </c>
      <c r="AK59" s="157">
        <v>0</v>
      </c>
      <c r="AL59" s="90">
        <v>0</v>
      </c>
      <c r="AM59" s="90">
        <v>0</v>
      </c>
      <c r="AN59" s="90">
        <v>0</v>
      </c>
      <c r="AO59" s="90">
        <v>0</v>
      </c>
      <c r="AP59" s="90">
        <f>AP60</f>
        <v>0.4</v>
      </c>
      <c r="AQ59" s="90">
        <f>AQ60</f>
        <v>4.9000000000000002E-2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</row>
    <row r="60" spans="1:53" s="21" customFormat="1">
      <c r="A60" s="176" t="s">
        <v>526</v>
      </c>
      <c r="B60" s="173" t="s">
        <v>990</v>
      </c>
      <c r="C60" s="174" t="s">
        <v>991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>
        <v>0</v>
      </c>
      <c r="P60" s="91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34">
        <v>1.4999999999999999E-2</v>
      </c>
      <c r="AE60" s="91">
        <v>0</v>
      </c>
      <c r="AF60" s="91">
        <v>0</v>
      </c>
      <c r="AG60" s="91">
        <v>0</v>
      </c>
      <c r="AH60" s="91">
        <v>0</v>
      </c>
      <c r="AI60" s="91">
        <v>0</v>
      </c>
      <c r="AJ60" s="175">
        <v>0</v>
      </c>
      <c r="AK60" s="175">
        <v>0</v>
      </c>
      <c r="AL60" s="91">
        <v>0</v>
      </c>
      <c r="AM60" s="91">
        <v>0</v>
      </c>
      <c r="AN60" s="91">
        <v>0</v>
      </c>
      <c r="AO60" s="91">
        <v>0</v>
      </c>
      <c r="AP60" s="91">
        <v>0.4</v>
      </c>
      <c r="AQ60" s="91">
        <v>4.9000000000000002E-2</v>
      </c>
      <c r="AR60" s="91">
        <v>0</v>
      </c>
      <c r="AS60" s="91">
        <v>0</v>
      </c>
      <c r="AT60" s="91">
        <v>0</v>
      </c>
      <c r="AU60" s="91">
        <v>0</v>
      </c>
      <c r="AV60" s="91">
        <v>0</v>
      </c>
      <c r="AW60" s="91">
        <v>0</v>
      </c>
      <c r="AX60" s="91">
        <v>0</v>
      </c>
      <c r="AY60" s="91">
        <v>0</v>
      </c>
      <c r="AZ60" s="91">
        <v>0</v>
      </c>
      <c r="BA60" s="91">
        <v>0</v>
      </c>
    </row>
    <row r="61" spans="1:53" s="162" customFormat="1" ht="42.75">
      <c r="A61" s="166" t="s">
        <v>527</v>
      </c>
      <c r="B61" s="167" t="s">
        <v>958</v>
      </c>
      <c r="C61" s="168" t="s">
        <v>911</v>
      </c>
      <c r="D61" s="90">
        <v>0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90">
        <v>0</v>
      </c>
      <c r="Z61" s="90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90">
        <v>0</v>
      </c>
      <c r="AG61" s="90">
        <v>0</v>
      </c>
      <c r="AH61" s="90">
        <v>0</v>
      </c>
      <c r="AI61" s="90">
        <v>0</v>
      </c>
      <c r="AJ61" s="157">
        <v>0</v>
      </c>
      <c r="AK61" s="157">
        <v>0</v>
      </c>
      <c r="AL61" s="90">
        <v>0</v>
      </c>
      <c r="AM61" s="90">
        <v>0</v>
      </c>
      <c r="AN61" s="90">
        <v>0</v>
      </c>
      <c r="AO61" s="90">
        <v>0</v>
      </c>
      <c r="AP61" s="90">
        <v>0</v>
      </c>
      <c r="AQ61" s="90">
        <v>0</v>
      </c>
      <c r="AR61" s="90">
        <v>0</v>
      </c>
      <c r="AS61" s="90">
        <v>0</v>
      </c>
      <c r="AT61" s="90">
        <v>0</v>
      </c>
      <c r="AU61" s="90">
        <v>0</v>
      </c>
      <c r="AV61" s="90">
        <v>0</v>
      </c>
      <c r="AW61" s="90">
        <v>0</v>
      </c>
      <c r="AX61" s="90">
        <v>0</v>
      </c>
      <c r="AY61" s="90">
        <v>0</v>
      </c>
      <c r="AZ61" s="90">
        <v>0</v>
      </c>
      <c r="BA61" s="90">
        <v>0</v>
      </c>
    </row>
    <row r="62" spans="1:53" s="162" customFormat="1" ht="42.75">
      <c r="A62" s="166" t="s">
        <v>528</v>
      </c>
      <c r="B62" s="167" t="s">
        <v>959</v>
      </c>
      <c r="C62" s="168" t="s">
        <v>911</v>
      </c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  <c r="U62" s="90">
        <v>0</v>
      </c>
      <c r="V62" s="90">
        <v>0</v>
      </c>
      <c r="W62" s="90">
        <v>0</v>
      </c>
      <c r="X62" s="90">
        <v>0</v>
      </c>
      <c r="Y62" s="90">
        <v>0</v>
      </c>
      <c r="Z62" s="90">
        <v>0</v>
      </c>
      <c r="AA62" s="90">
        <v>0</v>
      </c>
      <c r="AB62" s="90">
        <v>0</v>
      </c>
      <c r="AC62" s="90">
        <v>0</v>
      </c>
      <c r="AD62" s="90">
        <v>0</v>
      </c>
      <c r="AE62" s="90">
        <v>0</v>
      </c>
      <c r="AF62" s="90">
        <v>0</v>
      </c>
      <c r="AG62" s="90">
        <v>0</v>
      </c>
      <c r="AH62" s="90">
        <v>0</v>
      </c>
      <c r="AI62" s="90">
        <v>0</v>
      </c>
      <c r="AJ62" s="157">
        <v>0</v>
      </c>
      <c r="AK62" s="157">
        <v>0</v>
      </c>
      <c r="AL62" s="90">
        <v>0</v>
      </c>
      <c r="AM62" s="90">
        <v>0</v>
      </c>
      <c r="AN62" s="90">
        <v>0</v>
      </c>
      <c r="AO62" s="90">
        <v>0</v>
      </c>
      <c r="AP62" s="90">
        <v>0</v>
      </c>
      <c r="AQ62" s="90">
        <v>0</v>
      </c>
      <c r="AR62" s="90">
        <v>0</v>
      </c>
      <c r="AS62" s="90">
        <v>0</v>
      </c>
      <c r="AT62" s="90">
        <v>0</v>
      </c>
      <c r="AU62" s="90">
        <v>0</v>
      </c>
      <c r="AV62" s="90">
        <v>0</v>
      </c>
      <c r="AW62" s="90">
        <v>0</v>
      </c>
      <c r="AX62" s="90">
        <v>0</v>
      </c>
      <c r="AY62" s="90">
        <v>0</v>
      </c>
      <c r="AZ62" s="90">
        <v>0</v>
      </c>
      <c r="BA62" s="90">
        <v>0</v>
      </c>
    </row>
    <row r="63" spans="1:53" s="162" customFormat="1" ht="57">
      <c r="A63" s="166" t="s">
        <v>529</v>
      </c>
      <c r="B63" s="167" t="s">
        <v>960</v>
      </c>
      <c r="C63" s="168" t="s">
        <v>911</v>
      </c>
      <c r="D63" s="90">
        <v>0</v>
      </c>
      <c r="E63" s="90">
        <v>0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  <c r="T63" s="90">
        <v>0</v>
      </c>
      <c r="U63" s="90">
        <v>0</v>
      </c>
      <c r="V63" s="90">
        <v>0</v>
      </c>
      <c r="W63" s="90">
        <v>0</v>
      </c>
      <c r="X63" s="90">
        <v>0</v>
      </c>
      <c r="Y63" s="90">
        <v>0</v>
      </c>
      <c r="Z63" s="90">
        <v>0</v>
      </c>
      <c r="AA63" s="90">
        <v>0</v>
      </c>
      <c r="AB63" s="90">
        <v>0</v>
      </c>
      <c r="AC63" s="90">
        <v>0</v>
      </c>
      <c r="AD63" s="90">
        <v>0</v>
      </c>
      <c r="AE63" s="90">
        <v>0</v>
      </c>
      <c r="AF63" s="90">
        <v>0</v>
      </c>
      <c r="AG63" s="90">
        <v>0</v>
      </c>
      <c r="AH63" s="90">
        <v>0</v>
      </c>
      <c r="AI63" s="90">
        <v>0</v>
      </c>
      <c r="AJ63" s="157">
        <v>0</v>
      </c>
      <c r="AK63" s="157">
        <v>0</v>
      </c>
      <c r="AL63" s="90">
        <v>0</v>
      </c>
      <c r="AM63" s="90">
        <v>0</v>
      </c>
      <c r="AN63" s="90">
        <v>0</v>
      </c>
      <c r="AO63" s="90">
        <v>0</v>
      </c>
      <c r="AP63" s="90">
        <v>0</v>
      </c>
      <c r="AQ63" s="90">
        <v>0</v>
      </c>
      <c r="AR63" s="90">
        <v>0</v>
      </c>
      <c r="AS63" s="90">
        <v>0</v>
      </c>
      <c r="AT63" s="90">
        <v>0</v>
      </c>
      <c r="AU63" s="90">
        <v>0</v>
      </c>
      <c r="AV63" s="90">
        <v>0</v>
      </c>
      <c r="AW63" s="90">
        <v>0</v>
      </c>
      <c r="AX63" s="90">
        <v>0</v>
      </c>
      <c r="AY63" s="90">
        <v>0</v>
      </c>
      <c r="AZ63" s="90">
        <v>0</v>
      </c>
      <c r="BA63" s="90">
        <v>0</v>
      </c>
    </row>
    <row r="64" spans="1:53" s="162" customFormat="1" ht="57">
      <c r="A64" s="166" t="s">
        <v>530</v>
      </c>
      <c r="B64" s="167" t="s">
        <v>961</v>
      </c>
      <c r="C64" s="168" t="s">
        <v>911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  <c r="T64" s="90">
        <v>0</v>
      </c>
      <c r="U64" s="90">
        <v>0</v>
      </c>
      <c r="V64" s="90">
        <v>0</v>
      </c>
      <c r="W64" s="90">
        <v>0</v>
      </c>
      <c r="X64" s="90">
        <v>0</v>
      </c>
      <c r="Y64" s="90">
        <v>0</v>
      </c>
      <c r="Z64" s="90">
        <v>0</v>
      </c>
      <c r="AA64" s="90">
        <v>0</v>
      </c>
      <c r="AB64" s="90">
        <v>0</v>
      </c>
      <c r="AC64" s="90">
        <v>0</v>
      </c>
      <c r="AD64" s="90">
        <v>0</v>
      </c>
      <c r="AE64" s="90">
        <v>0</v>
      </c>
      <c r="AF64" s="90">
        <v>0</v>
      </c>
      <c r="AG64" s="90">
        <v>0</v>
      </c>
      <c r="AH64" s="90">
        <v>0</v>
      </c>
      <c r="AI64" s="90">
        <v>0</v>
      </c>
      <c r="AJ64" s="157">
        <v>0</v>
      </c>
      <c r="AK64" s="157">
        <v>0</v>
      </c>
      <c r="AL64" s="90">
        <v>0</v>
      </c>
      <c r="AM64" s="90">
        <v>0</v>
      </c>
      <c r="AN64" s="90">
        <v>0</v>
      </c>
      <c r="AO64" s="90">
        <v>0</v>
      </c>
      <c r="AP64" s="90">
        <v>0</v>
      </c>
      <c r="AQ64" s="90">
        <v>0</v>
      </c>
      <c r="AR64" s="90">
        <v>0</v>
      </c>
      <c r="AS64" s="90">
        <v>0</v>
      </c>
      <c r="AT64" s="90">
        <v>0</v>
      </c>
      <c r="AU64" s="90">
        <v>0</v>
      </c>
      <c r="AV64" s="90">
        <v>0</v>
      </c>
      <c r="AW64" s="90">
        <v>0</v>
      </c>
      <c r="AX64" s="90">
        <v>0</v>
      </c>
      <c r="AY64" s="90">
        <v>0</v>
      </c>
      <c r="AZ64" s="90">
        <v>0</v>
      </c>
      <c r="BA64" s="90">
        <v>0</v>
      </c>
    </row>
    <row r="65" spans="1:53" s="162" customFormat="1" ht="57">
      <c r="A65" s="166" t="s">
        <v>531</v>
      </c>
      <c r="B65" s="167" t="s">
        <v>962</v>
      </c>
      <c r="C65" s="168" t="s">
        <v>911</v>
      </c>
      <c r="D65" s="90">
        <v>0</v>
      </c>
      <c r="E65" s="90">
        <v>0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90">
        <v>0</v>
      </c>
      <c r="Z65" s="90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90">
        <v>0</v>
      </c>
      <c r="AG65" s="90">
        <v>0</v>
      </c>
      <c r="AH65" s="90">
        <v>0</v>
      </c>
      <c r="AI65" s="90">
        <v>0</v>
      </c>
      <c r="AJ65" s="157">
        <v>0</v>
      </c>
      <c r="AK65" s="157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</v>
      </c>
      <c r="AQ65" s="90">
        <v>0</v>
      </c>
      <c r="AR65" s="90">
        <v>0</v>
      </c>
      <c r="AS65" s="90">
        <v>0</v>
      </c>
      <c r="AT65" s="90">
        <v>0</v>
      </c>
      <c r="AU65" s="90">
        <v>0</v>
      </c>
      <c r="AV65" s="90">
        <v>0</v>
      </c>
      <c r="AW65" s="90">
        <v>0</v>
      </c>
      <c r="AX65" s="90">
        <v>0</v>
      </c>
      <c r="AY65" s="90">
        <v>0</v>
      </c>
      <c r="AZ65" s="90">
        <v>0</v>
      </c>
      <c r="BA65" s="90">
        <v>0</v>
      </c>
    </row>
    <row r="66" spans="1:53" s="162" customFormat="1" ht="57">
      <c r="A66" s="166" t="s">
        <v>963</v>
      </c>
      <c r="B66" s="167" t="s">
        <v>964</v>
      </c>
      <c r="C66" s="168" t="s">
        <v>911</v>
      </c>
      <c r="D66" s="90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0</v>
      </c>
      <c r="R66" s="90">
        <v>0</v>
      </c>
      <c r="S66" s="90">
        <v>0</v>
      </c>
      <c r="T66" s="90">
        <v>0</v>
      </c>
      <c r="U66" s="90">
        <v>0</v>
      </c>
      <c r="V66" s="90">
        <v>0</v>
      </c>
      <c r="W66" s="90">
        <v>0</v>
      </c>
      <c r="X66" s="90">
        <v>0</v>
      </c>
      <c r="Y66" s="90">
        <v>0</v>
      </c>
      <c r="Z66" s="90">
        <v>0</v>
      </c>
      <c r="AA66" s="90">
        <v>0</v>
      </c>
      <c r="AB66" s="90">
        <v>0</v>
      </c>
      <c r="AC66" s="90">
        <v>0</v>
      </c>
      <c r="AD66" s="90">
        <v>0</v>
      </c>
      <c r="AE66" s="90">
        <v>0</v>
      </c>
      <c r="AF66" s="90">
        <v>0</v>
      </c>
      <c r="AG66" s="90">
        <v>0</v>
      </c>
      <c r="AH66" s="90">
        <v>0</v>
      </c>
      <c r="AI66" s="90">
        <v>0</v>
      </c>
      <c r="AJ66" s="157">
        <v>0</v>
      </c>
      <c r="AK66" s="157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</v>
      </c>
      <c r="AQ66" s="90">
        <v>0</v>
      </c>
      <c r="AR66" s="90">
        <v>0</v>
      </c>
      <c r="AS66" s="90">
        <v>0</v>
      </c>
      <c r="AT66" s="90">
        <v>0</v>
      </c>
      <c r="AU66" s="90">
        <v>0</v>
      </c>
      <c r="AV66" s="90">
        <v>0</v>
      </c>
      <c r="AW66" s="90">
        <v>0</v>
      </c>
      <c r="AX66" s="90">
        <v>0</v>
      </c>
      <c r="AY66" s="90">
        <v>0</v>
      </c>
      <c r="AZ66" s="90">
        <v>0</v>
      </c>
      <c r="BA66" s="90">
        <v>0</v>
      </c>
    </row>
    <row r="67" spans="1:53" s="162" customFormat="1" ht="57">
      <c r="A67" s="166" t="s">
        <v>965</v>
      </c>
      <c r="B67" s="167" t="s">
        <v>966</v>
      </c>
      <c r="C67" s="168" t="s">
        <v>911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0">
        <v>0</v>
      </c>
      <c r="P67" s="90">
        <v>0</v>
      </c>
      <c r="Q67" s="90">
        <v>0</v>
      </c>
      <c r="R67" s="90">
        <v>0</v>
      </c>
      <c r="S67" s="90">
        <v>0</v>
      </c>
      <c r="T67" s="90">
        <v>0</v>
      </c>
      <c r="U67" s="90">
        <v>0</v>
      </c>
      <c r="V67" s="90">
        <v>0</v>
      </c>
      <c r="W67" s="90">
        <v>0</v>
      </c>
      <c r="X67" s="90">
        <v>0</v>
      </c>
      <c r="Y67" s="90">
        <v>0</v>
      </c>
      <c r="Z67" s="90">
        <v>0</v>
      </c>
      <c r="AA67" s="90">
        <v>0</v>
      </c>
      <c r="AB67" s="90">
        <v>0</v>
      </c>
      <c r="AC67" s="90">
        <v>0</v>
      </c>
      <c r="AD67" s="90">
        <v>0</v>
      </c>
      <c r="AE67" s="90">
        <v>0</v>
      </c>
      <c r="AF67" s="90">
        <v>0</v>
      </c>
      <c r="AG67" s="90">
        <v>0</v>
      </c>
      <c r="AH67" s="90">
        <v>0</v>
      </c>
      <c r="AI67" s="90">
        <v>0</v>
      </c>
      <c r="AJ67" s="157">
        <v>0</v>
      </c>
      <c r="AK67" s="157">
        <v>0</v>
      </c>
      <c r="AL67" s="90">
        <v>0</v>
      </c>
      <c r="AM67" s="90">
        <v>0</v>
      </c>
      <c r="AN67" s="90">
        <v>0</v>
      </c>
      <c r="AO67" s="90">
        <v>0</v>
      </c>
      <c r="AP67" s="90">
        <v>0</v>
      </c>
      <c r="AQ67" s="90">
        <v>0</v>
      </c>
      <c r="AR67" s="90">
        <v>0</v>
      </c>
      <c r="AS67" s="90">
        <v>0</v>
      </c>
      <c r="AT67" s="90">
        <v>0</v>
      </c>
      <c r="AU67" s="90">
        <v>0</v>
      </c>
      <c r="AV67" s="90">
        <v>0</v>
      </c>
      <c r="AW67" s="90">
        <v>0</v>
      </c>
      <c r="AX67" s="90">
        <v>0</v>
      </c>
      <c r="AY67" s="90">
        <v>0</v>
      </c>
      <c r="AZ67" s="90">
        <v>0</v>
      </c>
      <c r="BA67" s="90">
        <v>0</v>
      </c>
    </row>
    <row r="68" spans="1:53" s="162" customFormat="1" ht="42.75">
      <c r="A68" s="166" t="s">
        <v>967</v>
      </c>
      <c r="B68" s="167" t="s">
        <v>968</v>
      </c>
      <c r="C68" s="168" t="s">
        <v>911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  <c r="Q68" s="90">
        <v>0</v>
      </c>
      <c r="R68" s="90">
        <v>0</v>
      </c>
      <c r="S68" s="90">
        <v>0</v>
      </c>
      <c r="T68" s="90">
        <v>0</v>
      </c>
      <c r="U68" s="90">
        <v>0</v>
      </c>
      <c r="V68" s="90">
        <v>0</v>
      </c>
      <c r="W68" s="90">
        <v>0</v>
      </c>
      <c r="X68" s="90">
        <v>0</v>
      </c>
      <c r="Y68" s="90">
        <v>0</v>
      </c>
      <c r="Z68" s="90">
        <v>0</v>
      </c>
      <c r="AA68" s="90">
        <v>0</v>
      </c>
      <c r="AB68" s="90">
        <v>0</v>
      </c>
      <c r="AC68" s="90">
        <v>0</v>
      </c>
      <c r="AD68" s="90">
        <v>0</v>
      </c>
      <c r="AE68" s="90">
        <v>0</v>
      </c>
      <c r="AF68" s="90">
        <v>0</v>
      </c>
      <c r="AG68" s="90">
        <v>0</v>
      </c>
      <c r="AH68" s="90">
        <v>0</v>
      </c>
      <c r="AI68" s="90">
        <v>0</v>
      </c>
      <c r="AJ68" s="157">
        <v>0</v>
      </c>
      <c r="AK68" s="157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</v>
      </c>
      <c r="AU68" s="90">
        <v>0</v>
      </c>
      <c r="AV68" s="90">
        <v>0</v>
      </c>
      <c r="AW68" s="90">
        <v>0</v>
      </c>
      <c r="AX68" s="90">
        <v>0</v>
      </c>
      <c r="AY68" s="90">
        <v>0</v>
      </c>
      <c r="AZ68" s="90">
        <v>0</v>
      </c>
      <c r="BA68" s="90">
        <v>0</v>
      </c>
    </row>
    <row r="69" spans="1:53" s="162" customFormat="1" ht="57">
      <c r="A69" s="166" t="s">
        <v>969</v>
      </c>
      <c r="B69" s="167" t="s">
        <v>970</v>
      </c>
      <c r="C69" s="168" t="s">
        <v>911</v>
      </c>
      <c r="D69" s="90">
        <v>0</v>
      </c>
      <c r="E69" s="90">
        <v>0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  <c r="V69" s="90">
        <v>0</v>
      </c>
      <c r="W69" s="90">
        <v>0</v>
      </c>
      <c r="X69" s="90">
        <v>0</v>
      </c>
      <c r="Y69" s="90">
        <v>0</v>
      </c>
      <c r="Z69" s="90">
        <v>0</v>
      </c>
      <c r="AA69" s="90">
        <v>0</v>
      </c>
      <c r="AB69" s="90">
        <v>0</v>
      </c>
      <c r="AC69" s="90">
        <v>0</v>
      </c>
      <c r="AD69" s="90">
        <v>0</v>
      </c>
      <c r="AE69" s="90">
        <v>0</v>
      </c>
      <c r="AF69" s="90">
        <v>0</v>
      </c>
      <c r="AG69" s="90">
        <v>0</v>
      </c>
      <c r="AH69" s="90">
        <v>0</v>
      </c>
      <c r="AI69" s="90">
        <v>0</v>
      </c>
      <c r="AJ69" s="157">
        <v>0</v>
      </c>
      <c r="AK69" s="157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0</v>
      </c>
      <c r="AQ69" s="90">
        <v>0</v>
      </c>
      <c r="AR69" s="90">
        <v>0</v>
      </c>
      <c r="AS69" s="90">
        <v>0</v>
      </c>
      <c r="AT69" s="90">
        <v>0</v>
      </c>
      <c r="AU69" s="90">
        <v>0</v>
      </c>
      <c r="AV69" s="90">
        <v>0</v>
      </c>
      <c r="AW69" s="90">
        <v>0</v>
      </c>
      <c r="AX69" s="90">
        <v>0</v>
      </c>
      <c r="AY69" s="90">
        <v>0</v>
      </c>
      <c r="AZ69" s="90">
        <v>0</v>
      </c>
      <c r="BA69" s="90">
        <v>0</v>
      </c>
    </row>
    <row r="70" spans="1:53" s="162" customFormat="1" ht="85.5">
      <c r="A70" s="166" t="s">
        <v>94</v>
      </c>
      <c r="B70" s="167" t="s">
        <v>971</v>
      </c>
      <c r="C70" s="168" t="s">
        <v>911</v>
      </c>
      <c r="D70" s="90">
        <v>0</v>
      </c>
      <c r="E70" s="90">
        <v>0</v>
      </c>
      <c r="F70" s="90">
        <v>0</v>
      </c>
      <c r="G70" s="90">
        <v>0</v>
      </c>
      <c r="H70" s="90">
        <v>0</v>
      </c>
      <c r="I70" s="90">
        <v>0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  <c r="R70" s="90">
        <v>0</v>
      </c>
      <c r="S70" s="90">
        <v>0</v>
      </c>
      <c r="T70" s="90">
        <v>0</v>
      </c>
      <c r="U70" s="90">
        <v>0</v>
      </c>
      <c r="V70" s="90">
        <v>0</v>
      </c>
      <c r="W70" s="90">
        <v>0</v>
      </c>
      <c r="X70" s="90">
        <v>0</v>
      </c>
      <c r="Y70" s="90">
        <v>0</v>
      </c>
      <c r="Z70" s="90">
        <v>0</v>
      </c>
      <c r="AA70" s="90">
        <v>0</v>
      </c>
      <c r="AB70" s="90">
        <v>0</v>
      </c>
      <c r="AC70" s="90">
        <v>0</v>
      </c>
      <c r="AD70" s="90">
        <v>0</v>
      </c>
      <c r="AE70" s="90">
        <v>0</v>
      </c>
      <c r="AF70" s="90">
        <v>0</v>
      </c>
      <c r="AG70" s="90">
        <v>0</v>
      </c>
      <c r="AH70" s="90">
        <v>0</v>
      </c>
      <c r="AI70" s="90">
        <v>0</v>
      </c>
      <c r="AJ70" s="157">
        <v>0</v>
      </c>
      <c r="AK70" s="157">
        <v>0</v>
      </c>
      <c r="AL70" s="90">
        <v>0</v>
      </c>
      <c r="AM70" s="90">
        <v>0</v>
      </c>
      <c r="AN70" s="90">
        <v>0</v>
      </c>
      <c r="AO70" s="90">
        <v>0</v>
      </c>
      <c r="AP70" s="90">
        <v>0</v>
      </c>
      <c r="AQ70" s="90">
        <v>0</v>
      </c>
      <c r="AR70" s="90">
        <v>0</v>
      </c>
      <c r="AS70" s="90">
        <v>0</v>
      </c>
      <c r="AT70" s="90">
        <v>0</v>
      </c>
      <c r="AU70" s="90">
        <v>0</v>
      </c>
      <c r="AV70" s="90">
        <v>0</v>
      </c>
      <c r="AW70" s="90">
        <v>0</v>
      </c>
      <c r="AX70" s="90">
        <v>0</v>
      </c>
      <c r="AY70" s="90">
        <v>0</v>
      </c>
      <c r="AZ70" s="90">
        <v>0</v>
      </c>
      <c r="BA70" s="90">
        <v>0</v>
      </c>
    </row>
    <row r="71" spans="1:53" s="162" customFormat="1" ht="71.25">
      <c r="A71" s="166" t="s">
        <v>972</v>
      </c>
      <c r="B71" s="167" t="s">
        <v>973</v>
      </c>
      <c r="C71" s="168" t="s">
        <v>911</v>
      </c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0">
        <v>0</v>
      </c>
      <c r="W71" s="90">
        <v>0</v>
      </c>
      <c r="X71" s="90">
        <v>0</v>
      </c>
      <c r="Y71" s="90">
        <v>0</v>
      </c>
      <c r="Z71" s="90">
        <v>0</v>
      </c>
      <c r="AA71" s="90">
        <v>0</v>
      </c>
      <c r="AB71" s="90">
        <v>0</v>
      </c>
      <c r="AC71" s="90">
        <v>0</v>
      </c>
      <c r="AD71" s="90">
        <v>0</v>
      </c>
      <c r="AE71" s="90">
        <v>0</v>
      </c>
      <c r="AF71" s="90">
        <v>0</v>
      </c>
      <c r="AG71" s="90">
        <v>0</v>
      </c>
      <c r="AH71" s="90">
        <v>0</v>
      </c>
      <c r="AI71" s="90">
        <v>0</v>
      </c>
      <c r="AJ71" s="157">
        <v>0</v>
      </c>
      <c r="AK71" s="157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</v>
      </c>
      <c r="AQ71" s="90">
        <v>0</v>
      </c>
      <c r="AR71" s="90">
        <v>0</v>
      </c>
      <c r="AS71" s="90">
        <v>0</v>
      </c>
      <c r="AT71" s="90">
        <v>0</v>
      </c>
      <c r="AU71" s="90">
        <v>0</v>
      </c>
      <c r="AV71" s="90">
        <v>0</v>
      </c>
      <c r="AW71" s="90">
        <v>0</v>
      </c>
      <c r="AX71" s="90">
        <v>0</v>
      </c>
      <c r="AY71" s="90">
        <v>0</v>
      </c>
      <c r="AZ71" s="90">
        <v>0</v>
      </c>
      <c r="BA71" s="90">
        <v>0</v>
      </c>
    </row>
    <row r="72" spans="1:53" s="162" customFormat="1" ht="71.25">
      <c r="A72" s="166" t="s">
        <v>974</v>
      </c>
      <c r="B72" s="167" t="s">
        <v>975</v>
      </c>
      <c r="C72" s="168" t="s">
        <v>911</v>
      </c>
      <c r="D72" s="90">
        <v>0</v>
      </c>
      <c r="E72" s="90">
        <v>0</v>
      </c>
      <c r="F72" s="90">
        <v>0</v>
      </c>
      <c r="G72" s="90">
        <v>0</v>
      </c>
      <c r="H72" s="90">
        <v>0</v>
      </c>
      <c r="I72" s="90">
        <v>0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>
        <v>0</v>
      </c>
      <c r="R72" s="90">
        <v>0</v>
      </c>
      <c r="S72" s="90">
        <v>0</v>
      </c>
      <c r="T72" s="90">
        <v>0</v>
      </c>
      <c r="U72" s="90">
        <v>0</v>
      </c>
      <c r="V72" s="90">
        <v>0</v>
      </c>
      <c r="W72" s="90">
        <v>0</v>
      </c>
      <c r="X72" s="90">
        <v>0</v>
      </c>
      <c r="Y72" s="90">
        <v>0</v>
      </c>
      <c r="Z72" s="90">
        <v>0</v>
      </c>
      <c r="AA72" s="90">
        <v>0</v>
      </c>
      <c r="AB72" s="90">
        <v>0</v>
      </c>
      <c r="AC72" s="90">
        <v>0</v>
      </c>
      <c r="AD72" s="90">
        <v>0</v>
      </c>
      <c r="AE72" s="90">
        <v>0</v>
      </c>
      <c r="AF72" s="90">
        <v>0</v>
      </c>
      <c r="AG72" s="90">
        <v>0</v>
      </c>
      <c r="AH72" s="90">
        <v>0</v>
      </c>
      <c r="AI72" s="90">
        <v>0</v>
      </c>
      <c r="AJ72" s="157">
        <v>0</v>
      </c>
      <c r="AK72" s="157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0</v>
      </c>
      <c r="AQ72" s="90">
        <v>0</v>
      </c>
      <c r="AR72" s="90">
        <v>0</v>
      </c>
      <c r="AS72" s="90">
        <v>0</v>
      </c>
      <c r="AT72" s="90">
        <v>0</v>
      </c>
      <c r="AU72" s="90">
        <v>0</v>
      </c>
      <c r="AV72" s="90">
        <v>0</v>
      </c>
      <c r="AW72" s="90">
        <v>0</v>
      </c>
      <c r="AX72" s="90">
        <v>0</v>
      </c>
      <c r="AY72" s="90">
        <v>0</v>
      </c>
      <c r="AZ72" s="90">
        <v>0</v>
      </c>
      <c r="BA72" s="90">
        <v>0</v>
      </c>
    </row>
    <row r="73" spans="1:53" s="162" customFormat="1" ht="42.75">
      <c r="A73" s="166" t="s">
        <v>96</v>
      </c>
      <c r="B73" s="167" t="s">
        <v>976</v>
      </c>
      <c r="C73" s="168" t="s">
        <v>911</v>
      </c>
      <c r="D73" s="90">
        <v>0</v>
      </c>
      <c r="E73" s="90">
        <v>0</v>
      </c>
      <c r="F73" s="90">
        <v>0</v>
      </c>
      <c r="G73" s="90">
        <v>0</v>
      </c>
      <c r="H73" s="90">
        <v>0</v>
      </c>
      <c r="I73" s="90">
        <v>0</v>
      </c>
      <c r="J73" s="90">
        <v>0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90">
        <v>0</v>
      </c>
      <c r="R73" s="90">
        <v>0</v>
      </c>
      <c r="S73" s="90">
        <v>0</v>
      </c>
      <c r="T73" s="90">
        <v>0</v>
      </c>
      <c r="U73" s="90">
        <v>0</v>
      </c>
      <c r="V73" s="90">
        <v>0</v>
      </c>
      <c r="W73" s="90">
        <v>0</v>
      </c>
      <c r="X73" s="90">
        <v>0</v>
      </c>
      <c r="Y73" s="90">
        <v>0</v>
      </c>
      <c r="Z73" s="90">
        <v>0</v>
      </c>
      <c r="AA73" s="90">
        <v>0</v>
      </c>
      <c r="AB73" s="90">
        <v>0</v>
      </c>
      <c r="AC73" s="90">
        <v>0</v>
      </c>
      <c r="AD73" s="90">
        <v>0</v>
      </c>
      <c r="AE73" s="90">
        <v>0</v>
      </c>
      <c r="AF73" s="90">
        <v>0</v>
      </c>
      <c r="AG73" s="90">
        <v>0</v>
      </c>
      <c r="AH73" s="90">
        <v>0</v>
      </c>
      <c r="AI73" s="90">
        <v>0</v>
      </c>
      <c r="AJ73" s="157">
        <v>0</v>
      </c>
      <c r="AK73" s="157">
        <v>0</v>
      </c>
      <c r="AL73" s="90">
        <v>0</v>
      </c>
      <c r="AM73" s="90">
        <v>0</v>
      </c>
      <c r="AN73" s="90">
        <v>0</v>
      </c>
      <c r="AO73" s="90">
        <v>0</v>
      </c>
      <c r="AP73" s="90">
        <f>AP74</f>
        <v>0.59</v>
      </c>
      <c r="AQ73" s="90">
        <f>AQ74</f>
        <v>0.05</v>
      </c>
      <c r="AR73" s="90">
        <v>0</v>
      </c>
      <c r="AS73" s="90">
        <v>0</v>
      </c>
      <c r="AT73" s="90">
        <v>0</v>
      </c>
      <c r="AU73" s="90">
        <v>0</v>
      </c>
      <c r="AV73" s="90">
        <v>0</v>
      </c>
      <c r="AW73" s="90">
        <v>0</v>
      </c>
      <c r="AX73" s="90">
        <v>0</v>
      </c>
      <c r="AY73" s="90">
        <v>0</v>
      </c>
      <c r="AZ73" s="90">
        <v>0</v>
      </c>
      <c r="BA73" s="90">
        <v>0</v>
      </c>
    </row>
    <row r="74" spans="1:53" s="21" customFormat="1" ht="75">
      <c r="A74" s="176" t="s">
        <v>96</v>
      </c>
      <c r="B74" s="173" t="s">
        <v>992</v>
      </c>
      <c r="C74" s="174" t="s">
        <v>993</v>
      </c>
      <c r="D74" s="91">
        <v>0</v>
      </c>
      <c r="E74" s="91">
        <v>0</v>
      </c>
      <c r="F74" s="91">
        <v>0</v>
      </c>
      <c r="G74" s="91">
        <v>0</v>
      </c>
      <c r="H74" s="91">
        <v>0</v>
      </c>
      <c r="I74" s="91">
        <v>0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0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  <c r="AC74" s="91">
        <v>0</v>
      </c>
      <c r="AD74" s="91">
        <v>0</v>
      </c>
      <c r="AE74" s="91">
        <v>0</v>
      </c>
      <c r="AF74" s="91">
        <v>0</v>
      </c>
      <c r="AG74" s="91">
        <v>0</v>
      </c>
      <c r="AH74" s="91">
        <v>0</v>
      </c>
      <c r="AI74" s="91">
        <v>0</v>
      </c>
      <c r="AJ74" s="175">
        <v>0</v>
      </c>
      <c r="AK74" s="175">
        <v>0</v>
      </c>
      <c r="AL74" s="91">
        <v>0</v>
      </c>
      <c r="AM74" s="91">
        <v>0</v>
      </c>
      <c r="AN74" s="91">
        <v>0</v>
      </c>
      <c r="AO74" s="91">
        <v>0</v>
      </c>
      <c r="AP74" s="91">
        <v>0.59</v>
      </c>
      <c r="AQ74" s="91">
        <v>0.05</v>
      </c>
      <c r="AR74" s="91">
        <v>0</v>
      </c>
      <c r="AS74" s="91">
        <v>0</v>
      </c>
      <c r="AT74" s="91">
        <v>0</v>
      </c>
      <c r="AU74" s="91">
        <v>0</v>
      </c>
      <c r="AV74" s="91">
        <v>0</v>
      </c>
      <c r="AW74" s="91">
        <v>0</v>
      </c>
      <c r="AX74" s="91">
        <v>0</v>
      </c>
      <c r="AY74" s="91">
        <v>0</v>
      </c>
      <c r="AZ74" s="91">
        <v>0</v>
      </c>
      <c r="BA74" s="91">
        <v>0</v>
      </c>
    </row>
    <row r="75" spans="1:53" s="162" customFormat="1" ht="57">
      <c r="A75" s="166" t="s">
        <v>98</v>
      </c>
      <c r="B75" s="167" t="s">
        <v>977</v>
      </c>
      <c r="C75" s="168" t="s">
        <v>911</v>
      </c>
      <c r="D75" s="90">
        <v>0</v>
      </c>
      <c r="E75" s="90">
        <v>0</v>
      </c>
      <c r="F75" s="90">
        <v>0</v>
      </c>
      <c r="G75" s="90">
        <v>0</v>
      </c>
      <c r="H75" s="90">
        <v>0</v>
      </c>
      <c r="I75" s="90">
        <v>0</v>
      </c>
      <c r="J75" s="90">
        <v>0</v>
      </c>
      <c r="K75" s="90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  <c r="Q75" s="90">
        <v>0</v>
      </c>
      <c r="R75" s="90">
        <v>0</v>
      </c>
      <c r="S75" s="90">
        <v>0</v>
      </c>
      <c r="T75" s="90">
        <v>0</v>
      </c>
      <c r="U75" s="90">
        <v>0</v>
      </c>
      <c r="V75" s="90">
        <v>0</v>
      </c>
      <c r="W75" s="90">
        <v>0</v>
      </c>
      <c r="X75" s="90">
        <v>0</v>
      </c>
      <c r="Y75" s="90">
        <v>0</v>
      </c>
      <c r="Z75" s="90">
        <v>0</v>
      </c>
      <c r="AA75" s="90">
        <v>0</v>
      </c>
      <c r="AB75" s="90">
        <v>0</v>
      </c>
      <c r="AC75" s="90">
        <v>0</v>
      </c>
      <c r="AD75" s="90">
        <v>0</v>
      </c>
      <c r="AE75" s="90">
        <v>0</v>
      </c>
      <c r="AF75" s="90">
        <v>0</v>
      </c>
      <c r="AG75" s="90">
        <v>0</v>
      </c>
      <c r="AH75" s="90">
        <v>0</v>
      </c>
      <c r="AI75" s="90">
        <v>0</v>
      </c>
      <c r="AJ75" s="157">
        <v>0</v>
      </c>
      <c r="AK75" s="157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</v>
      </c>
      <c r="AQ75" s="90">
        <v>0</v>
      </c>
      <c r="AR75" s="90">
        <v>0</v>
      </c>
      <c r="AS75" s="90">
        <v>0</v>
      </c>
      <c r="AT75" s="90">
        <v>0</v>
      </c>
      <c r="AU75" s="90">
        <v>0</v>
      </c>
      <c r="AV75" s="90">
        <v>0</v>
      </c>
      <c r="AW75" s="90">
        <v>0</v>
      </c>
      <c r="AX75" s="90">
        <v>0</v>
      </c>
      <c r="AY75" s="90">
        <v>0</v>
      </c>
      <c r="AZ75" s="90">
        <v>0</v>
      </c>
      <c r="BA75" s="90">
        <v>0</v>
      </c>
    </row>
    <row r="76" spans="1:53" s="162" customFormat="1" ht="28.5">
      <c r="A76" s="166" t="s">
        <v>100</v>
      </c>
      <c r="B76" s="167" t="s">
        <v>978</v>
      </c>
      <c r="C76" s="168" t="s">
        <v>911</v>
      </c>
      <c r="D76" s="90">
        <v>0</v>
      </c>
      <c r="E76" s="90">
        <v>0</v>
      </c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0">
        <v>0</v>
      </c>
      <c r="M76" s="90">
        <v>0</v>
      </c>
      <c r="N76" s="90">
        <v>0</v>
      </c>
      <c r="O76" s="90">
        <v>0</v>
      </c>
      <c r="P76" s="90">
        <v>0</v>
      </c>
      <c r="Q76" s="90">
        <v>0</v>
      </c>
      <c r="R76" s="90">
        <v>0</v>
      </c>
      <c r="S76" s="90">
        <v>0</v>
      </c>
      <c r="T76" s="90">
        <v>0</v>
      </c>
      <c r="U76" s="90">
        <v>0</v>
      </c>
      <c r="V76" s="90">
        <v>0</v>
      </c>
      <c r="W76" s="90">
        <v>0</v>
      </c>
      <c r="X76" s="90">
        <v>0</v>
      </c>
      <c r="Y76" s="90">
        <v>0</v>
      </c>
      <c r="Z76" s="90">
        <v>0</v>
      </c>
      <c r="AA76" s="90">
        <v>0</v>
      </c>
      <c r="AB76" s="90">
        <v>0</v>
      </c>
      <c r="AC76" s="90">
        <v>0</v>
      </c>
      <c r="AD76" s="90">
        <v>0</v>
      </c>
      <c r="AE76" s="90">
        <v>0</v>
      </c>
      <c r="AF76" s="90">
        <v>0</v>
      </c>
      <c r="AG76" s="90">
        <v>0</v>
      </c>
      <c r="AH76" s="90">
        <v>0</v>
      </c>
      <c r="AI76" s="90">
        <v>0</v>
      </c>
      <c r="AJ76" s="157">
        <v>0</v>
      </c>
      <c r="AK76" s="157">
        <v>0</v>
      </c>
      <c r="AL76" s="90">
        <v>0</v>
      </c>
      <c r="AM76" s="90">
        <v>0</v>
      </c>
      <c r="AN76" s="90">
        <v>0</v>
      </c>
      <c r="AO76" s="90">
        <v>0</v>
      </c>
      <c r="AP76" s="90">
        <v>0</v>
      </c>
      <c r="AQ76" s="90">
        <v>0</v>
      </c>
      <c r="AR76" s="90">
        <v>0</v>
      </c>
      <c r="AS76" s="90">
        <v>0</v>
      </c>
      <c r="AT76" s="90">
        <v>0</v>
      </c>
      <c r="AU76" s="90">
        <v>0</v>
      </c>
      <c r="AV76" s="90">
        <v>0</v>
      </c>
      <c r="AW76" s="90">
        <v>0</v>
      </c>
      <c r="AX76" s="90">
        <v>0</v>
      </c>
      <c r="AY76" s="90">
        <v>0</v>
      </c>
      <c r="AZ76" s="90">
        <v>0</v>
      </c>
      <c r="BA76" s="90">
        <v>0</v>
      </c>
    </row>
  </sheetData>
  <mergeCells count="47">
    <mergeCell ref="L17:M17"/>
    <mergeCell ref="J17:K17"/>
    <mergeCell ref="H17:I17"/>
    <mergeCell ref="P17:Q17"/>
    <mergeCell ref="V17:W17"/>
    <mergeCell ref="X17:Y17"/>
    <mergeCell ref="Z17:AA17"/>
    <mergeCell ref="N17:O17"/>
    <mergeCell ref="A20:C20"/>
    <mergeCell ref="AD17:AE17"/>
    <mergeCell ref="AF17:AG17"/>
    <mergeCell ref="AH17:AI17"/>
    <mergeCell ref="AX17:AY17"/>
    <mergeCell ref="AV17:AW17"/>
    <mergeCell ref="AT17:AU17"/>
    <mergeCell ref="AR17:AS17"/>
    <mergeCell ref="AP17:AQ17"/>
    <mergeCell ref="AN17:AO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D17:E17"/>
    <mergeCell ref="F17:G17"/>
    <mergeCell ref="R17:S17"/>
    <mergeCell ref="T17:U17"/>
    <mergeCell ref="AB17:AC17"/>
    <mergeCell ref="A5:BA5"/>
    <mergeCell ref="A6:BA6"/>
    <mergeCell ref="A7:BA7"/>
    <mergeCell ref="A8:BA8"/>
    <mergeCell ref="A9:BA9"/>
    <mergeCell ref="A10:BA10"/>
    <mergeCell ref="A11:BA11"/>
    <mergeCell ref="A12:BA12"/>
    <mergeCell ref="A13:BA13"/>
    <mergeCell ref="A14:BA14"/>
    <mergeCell ref="AL17:AM17"/>
    <mergeCell ref="AJ17:AK17"/>
    <mergeCell ref="AZ17:BA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/>
  </sheetPr>
  <dimension ref="A1:M25"/>
  <sheetViews>
    <sheetView workbookViewId="0">
      <selection activeCell="M19" sqref="M19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96" t="s">
        <v>731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s="4" customFormat="1" ht="16.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s="4" customFormat="1" ht="16.5">
      <c r="A5" s="96" t="s">
        <v>16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s="4" customFormat="1" ht="16.5">
      <c r="A6" s="97" t="s">
        <v>732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s="4" customFormat="1" ht="16.5">
      <c r="A7" s="97" t="s">
        <v>733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13" s="4" customFormat="1" ht="16.5">
      <c r="A8" s="97" t="s">
        <v>734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3" s="4" customFormat="1" ht="16.5">
      <c r="A9" s="97" t="s">
        <v>998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3" s="4" customFormat="1" ht="16.5">
      <c r="A10" s="97" t="s">
        <v>999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3" s="4" customFormat="1" ht="16.5">
      <c r="A11" s="97" t="s">
        <v>735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</row>
    <row r="12" spans="1:13" s="4" customFormat="1" ht="16.5">
      <c r="A12" s="97" t="s">
        <v>1000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</row>
    <row r="13" spans="1:13" s="4" customFormat="1" ht="16.5">
      <c r="A13" s="97" t="s">
        <v>1001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3" s="4" customFormat="1" ht="16.5">
      <c r="A14" s="97" t="s">
        <v>2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3" s="4" customFormat="1" ht="16.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13" s="13" customFormat="1" ht="43.5" customHeight="1">
      <c r="A16" s="120" t="s">
        <v>3</v>
      </c>
      <c r="B16" s="120" t="s">
        <v>4</v>
      </c>
      <c r="C16" s="120" t="s">
        <v>5</v>
      </c>
      <c r="D16" s="120" t="s">
        <v>69</v>
      </c>
      <c r="E16" s="120" t="s">
        <v>70</v>
      </c>
      <c r="F16" s="120" t="s">
        <v>71</v>
      </c>
      <c r="G16" s="120"/>
      <c r="H16" s="120" t="s">
        <v>72</v>
      </c>
      <c r="I16" s="120"/>
      <c r="J16" s="120" t="s">
        <v>73</v>
      </c>
      <c r="K16" s="120"/>
      <c r="L16" s="120" t="s">
        <v>74</v>
      </c>
      <c r="M16" s="120"/>
    </row>
    <row r="17" spans="1:13" s="13" customFormat="1" ht="43.5" customHeight="1">
      <c r="A17" s="120"/>
      <c r="B17" s="120"/>
      <c r="C17" s="120"/>
      <c r="D17" s="120"/>
      <c r="E17" s="120"/>
      <c r="F17" s="61" t="s">
        <v>1002</v>
      </c>
      <c r="G17" s="14" t="s">
        <v>736</v>
      </c>
      <c r="H17" s="61" t="s">
        <v>1003</v>
      </c>
      <c r="I17" s="14" t="s">
        <v>736</v>
      </c>
      <c r="J17" s="61" t="s">
        <v>1004</v>
      </c>
      <c r="K17" s="14" t="s">
        <v>736</v>
      </c>
      <c r="L17" s="61" t="s">
        <v>1004</v>
      </c>
      <c r="M17" s="14" t="s">
        <v>736</v>
      </c>
    </row>
    <row r="18" spans="1:13" s="32" customFormat="1" ht="15" customHeight="1">
      <c r="A18" s="16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16">
        <v>7</v>
      </c>
      <c r="H18" s="16">
        <v>8</v>
      </c>
      <c r="I18" s="16">
        <v>9</v>
      </c>
      <c r="J18" s="16">
        <v>10</v>
      </c>
      <c r="K18" s="16">
        <v>11</v>
      </c>
      <c r="L18" s="16">
        <v>12</v>
      </c>
      <c r="M18" s="16">
        <v>13</v>
      </c>
    </row>
    <row r="19" spans="1:13" s="13" customFormat="1">
      <c r="A19" s="14" t="s">
        <v>15</v>
      </c>
      <c r="B19" s="14" t="s">
        <v>15</v>
      </c>
      <c r="C19" s="14" t="s">
        <v>15</v>
      </c>
      <c r="D19" s="14" t="s">
        <v>15</v>
      </c>
      <c r="E19" s="14" t="s">
        <v>15</v>
      </c>
      <c r="F19" s="14" t="s">
        <v>15</v>
      </c>
      <c r="G19" s="14" t="s">
        <v>15</v>
      </c>
      <c r="H19" s="14" t="s">
        <v>15</v>
      </c>
      <c r="I19" s="14" t="s">
        <v>15</v>
      </c>
      <c r="J19" s="14" t="s">
        <v>15</v>
      </c>
      <c r="K19" s="14" t="s">
        <v>15</v>
      </c>
      <c r="L19" s="14" t="s">
        <v>15</v>
      </c>
      <c r="M19" s="14" t="s">
        <v>15</v>
      </c>
    </row>
    <row r="20" spans="1:13" s="13" customFormat="1">
      <c r="A20" s="61" t="s">
        <v>997</v>
      </c>
      <c r="B20" s="61" t="s">
        <v>997</v>
      </c>
      <c r="C20" s="61" t="s">
        <v>997</v>
      </c>
      <c r="D20" s="61" t="s">
        <v>997</v>
      </c>
      <c r="E20" s="61" t="s">
        <v>997</v>
      </c>
      <c r="F20" s="61" t="s">
        <v>997</v>
      </c>
      <c r="G20" s="61" t="s">
        <v>997</v>
      </c>
      <c r="H20" s="61" t="s">
        <v>997</v>
      </c>
      <c r="I20" s="61" t="s">
        <v>997</v>
      </c>
      <c r="J20" s="61" t="s">
        <v>997</v>
      </c>
      <c r="K20" s="61" t="s">
        <v>997</v>
      </c>
      <c r="L20" s="61" t="s">
        <v>997</v>
      </c>
      <c r="M20" s="61" t="s">
        <v>997</v>
      </c>
    </row>
    <row r="21" spans="1:13" s="13" customFormat="1">
      <c r="A21" s="14" t="s">
        <v>15</v>
      </c>
      <c r="B21" s="14" t="s">
        <v>15</v>
      </c>
      <c r="C21" s="14" t="s">
        <v>15</v>
      </c>
      <c r="D21" s="14" t="s">
        <v>15</v>
      </c>
      <c r="E21" s="14" t="s">
        <v>15</v>
      </c>
      <c r="F21" s="14" t="s">
        <v>15</v>
      </c>
      <c r="G21" s="14" t="s">
        <v>15</v>
      </c>
      <c r="H21" s="14" t="s">
        <v>15</v>
      </c>
      <c r="I21" s="14" t="s">
        <v>15</v>
      </c>
      <c r="J21" s="14" t="s">
        <v>15</v>
      </c>
      <c r="K21" s="14" t="s">
        <v>15</v>
      </c>
      <c r="L21" s="14" t="s">
        <v>15</v>
      </c>
      <c r="M21" s="14" t="s">
        <v>15</v>
      </c>
    </row>
    <row r="22" spans="1:13" s="41" customFormat="1">
      <c r="A22" s="125" t="s">
        <v>22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>
      <c r="A23" s="2"/>
    </row>
    <row r="24" spans="1:13">
      <c r="A24" s="2"/>
    </row>
    <row r="25" spans="1:13">
      <c r="A25" s="40"/>
    </row>
  </sheetData>
  <mergeCells count="23"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  <mergeCell ref="A10:M10"/>
    <mergeCell ref="A11:M11"/>
    <mergeCell ref="A12:M12"/>
    <mergeCell ref="A13:M13"/>
    <mergeCell ref="H16:I16"/>
    <mergeCell ref="J16:K16"/>
    <mergeCell ref="L16:M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/>
  </sheetPr>
  <dimension ref="A3:H454"/>
  <sheetViews>
    <sheetView workbookViewId="0">
      <selection activeCell="E207" sqref="E1:E1048576"/>
    </sheetView>
  </sheetViews>
  <sheetFormatPr defaultRowHeight="15"/>
  <cols>
    <col min="1" max="1" width="10" style="29" customWidth="1"/>
    <col min="2" max="2" width="69.5703125" customWidth="1"/>
    <col min="3" max="3" width="10.42578125" customWidth="1"/>
    <col min="4" max="4" width="15" customWidth="1"/>
    <col min="5" max="5" width="11.5703125" style="21" customWidth="1"/>
    <col min="6" max="6" width="11.7109375" customWidth="1"/>
    <col min="7" max="7" width="12.7109375" customWidth="1"/>
    <col min="8" max="8" width="19.140625" style="21" customWidth="1"/>
  </cols>
  <sheetData>
    <row r="3" spans="1:8" s="4" customFormat="1" ht="16.5">
      <c r="A3" s="96" t="s">
        <v>904</v>
      </c>
      <c r="B3" s="96"/>
      <c r="C3" s="96"/>
      <c r="D3" s="96"/>
      <c r="E3" s="96"/>
      <c r="F3" s="96"/>
      <c r="G3" s="96"/>
      <c r="H3" s="96"/>
    </row>
    <row r="4" spans="1:8" s="4" customFormat="1" ht="16.5">
      <c r="A4" s="96" t="s">
        <v>0</v>
      </c>
      <c r="B4" s="96"/>
      <c r="C4" s="96"/>
      <c r="D4" s="96"/>
      <c r="E4" s="96"/>
      <c r="F4" s="96"/>
      <c r="G4" s="96"/>
      <c r="H4" s="96"/>
    </row>
    <row r="5" spans="1:8" s="4" customFormat="1" ht="16.5">
      <c r="A5" s="96" t="s">
        <v>16</v>
      </c>
      <c r="B5" s="96"/>
      <c r="C5" s="96"/>
      <c r="D5" s="96"/>
      <c r="E5" s="96"/>
      <c r="F5" s="96"/>
      <c r="G5" s="96"/>
      <c r="H5" s="96"/>
    </row>
    <row r="6" spans="1:8" s="4" customFormat="1" ht="36" customHeight="1">
      <c r="A6" s="97" t="s">
        <v>737</v>
      </c>
      <c r="B6" s="97"/>
      <c r="C6" s="97"/>
      <c r="D6" s="97"/>
      <c r="E6" s="97"/>
      <c r="F6" s="97"/>
      <c r="G6" s="97"/>
      <c r="H6" s="97"/>
    </row>
    <row r="7" spans="1:8" s="4" customFormat="1" ht="16.5">
      <c r="A7" s="126" t="s">
        <v>1064</v>
      </c>
      <c r="B7" s="126"/>
      <c r="C7" s="126"/>
      <c r="D7" s="126"/>
      <c r="E7" s="126"/>
      <c r="F7" s="126"/>
      <c r="G7" s="126"/>
      <c r="H7" s="126"/>
    </row>
    <row r="8" spans="1:8" s="4" customFormat="1" ht="16.5">
      <c r="A8" s="126" t="s">
        <v>738</v>
      </c>
      <c r="B8" s="126"/>
      <c r="C8" s="126"/>
      <c r="D8" s="126"/>
      <c r="E8" s="126"/>
      <c r="F8" s="126"/>
      <c r="G8" s="126"/>
      <c r="H8" s="126"/>
    </row>
    <row r="9" spans="1:8" s="4" customFormat="1" ht="16.5">
      <c r="A9" s="126" t="s">
        <v>1065</v>
      </c>
      <c r="B9" s="126"/>
      <c r="C9" s="126"/>
      <c r="D9" s="126"/>
      <c r="E9" s="126"/>
      <c r="F9" s="126"/>
      <c r="G9" s="126"/>
      <c r="H9" s="126"/>
    </row>
    <row r="10" spans="1:8" s="4" customFormat="1" ht="16.5">
      <c r="A10" s="127" t="s">
        <v>1066</v>
      </c>
      <c r="B10" s="127"/>
      <c r="C10" s="127"/>
      <c r="D10" s="127"/>
      <c r="E10" s="127"/>
      <c r="F10" s="127"/>
      <c r="G10" s="127"/>
      <c r="H10" s="127"/>
    </row>
    <row r="11" spans="1:8" s="4" customFormat="1" ht="16.5">
      <c r="A11" s="126" t="s">
        <v>1074</v>
      </c>
      <c r="B11" s="126"/>
      <c r="C11" s="126"/>
      <c r="D11" s="126"/>
      <c r="E11" s="126"/>
      <c r="F11" s="126"/>
      <c r="G11" s="126"/>
      <c r="H11" s="126"/>
    </row>
    <row r="12" spans="1:8" s="4" customFormat="1" ht="16.5">
      <c r="A12" s="126" t="s">
        <v>75</v>
      </c>
      <c r="B12" s="126"/>
      <c r="C12" s="126"/>
      <c r="D12" s="126"/>
      <c r="E12" s="126"/>
      <c r="F12" s="126"/>
      <c r="G12" s="126"/>
      <c r="H12" s="126"/>
    </row>
    <row r="13" spans="1:8" s="1" customFormat="1" ht="61.5" customHeight="1">
      <c r="A13" s="179" t="s">
        <v>76</v>
      </c>
      <c r="B13" s="179"/>
      <c r="C13" s="179"/>
      <c r="D13" s="179"/>
      <c r="E13" s="179"/>
      <c r="F13" s="179"/>
      <c r="G13" s="179"/>
      <c r="H13" s="179"/>
    </row>
    <row r="14" spans="1:8" s="13" customFormat="1" ht="90" customHeight="1">
      <c r="A14" s="120" t="s">
        <v>77</v>
      </c>
      <c r="B14" s="120" t="s">
        <v>78</v>
      </c>
      <c r="C14" s="120" t="s">
        <v>79</v>
      </c>
      <c r="D14" s="120" t="s">
        <v>996</v>
      </c>
      <c r="E14" s="120"/>
      <c r="F14" s="120" t="s">
        <v>739</v>
      </c>
      <c r="G14" s="120"/>
      <c r="H14" s="122" t="s">
        <v>18</v>
      </c>
    </row>
    <row r="15" spans="1:8" s="13" customFormat="1" ht="30">
      <c r="A15" s="120"/>
      <c r="B15" s="120"/>
      <c r="C15" s="120"/>
      <c r="D15" s="14" t="s">
        <v>7</v>
      </c>
      <c r="E15" s="63" t="s">
        <v>8</v>
      </c>
      <c r="F15" s="51" t="s">
        <v>905</v>
      </c>
      <c r="G15" s="14" t="s">
        <v>80</v>
      </c>
      <c r="H15" s="122"/>
    </row>
    <row r="16" spans="1:8" s="32" customFormat="1">
      <c r="A16" s="16">
        <v>1</v>
      </c>
      <c r="B16" s="16">
        <v>2</v>
      </c>
      <c r="C16" s="16">
        <v>3</v>
      </c>
      <c r="D16" s="16">
        <v>4</v>
      </c>
      <c r="E16" s="20">
        <v>5</v>
      </c>
      <c r="F16" s="16" t="s">
        <v>588</v>
      </c>
      <c r="G16" s="16">
        <v>7</v>
      </c>
      <c r="H16" s="20">
        <v>8</v>
      </c>
    </row>
    <row r="17" spans="1:8" s="42" customFormat="1">
      <c r="A17" s="131" t="s">
        <v>81</v>
      </c>
      <c r="B17" s="131"/>
      <c r="C17" s="131"/>
      <c r="D17" s="131"/>
      <c r="E17" s="131"/>
      <c r="F17" s="131"/>
      <c r="G17" s="131"/>
      <c r="H17" s="131"/>
    </row>
    <row r="18" spans="1:8" s="54" customFormat="1" ht="28.5">
      <c r="A18" s="53" t="s">
        <v>82</v>
      </c>
      <c r="B18" s="56" t="s">
        <v>83</v>
      </c>
      <c r="C18" s="56" t="s">
        <v>84</v>
      </c>
      <c r="D18" s="53" t="s">
        <v>997</v>
      </c>
      <c r="E18" s="144">
        <f>E24+E26+E32</f>
        <v>7.77</v>
      </c>
      <c r="F18" s="53" t="s">
        <v>289</v>
      </c>
      <c r="G18" s="53" t="s">
        <v>289</v>
      </c>
      <c r="H18" s="53" t="s">
        <v>289</v>
      </c>
    </row>
    <row r="19" spans="1:8" s="1" customFormat="1" ht="30">
      <c r="A19" s="50" t="s">
        <v>85</v>
      </c>
      <c r="B19" s="57" t="s">
        <v>86</v>
      </c>
      <c r="C19" s="57" t="s">
        <v>84</v>
      </c>
      <c r="D19" s="63" t="s">
        <v>997</v>
      </c>
      <c r="E19" s="63" t="s">
        <v>289</v>
      </c>
      <c r="F19" s="63" t="s">
        <v>289</v>
      </c>
      <c r="G19" s="63" t="s">
        <v>289</v>
      </c>
      <c r="H19" s="63" t="s">
        <v>289</v>
      </c>
    </row>
    <row r="20" spans="1:8" s="1" customFormat="1" ht="30">
      <c r="A20" s="50" t="s">
        <v>468</v>
      </c>
      <c r="B20" s="57" t="s">
        <v>87</v>
      </c>
      <c r="C20" s="57" t="s">
        <v>84</v>
      </c>
      <c r="D20" s="63" t="s">
        <v>997</v>
      </c>
      <c r="E20" s="63" t="s">
        <v>289</v>
      </c>
      <c r="F20" s="63" t="s">
        <v>289</v>
      </c>
      <c r="G20" s="63" t="s">
        <v>289</v>
      </c>
      <c r="H20" s="63" t="s">
        <v>289</v>
      </c>
    </row>
    <row r="21" spans="1:8" s="1" customFormat="1" ht="30">
      <c r="A21" s="50" t="s">
        <v>88</v>
      </c>
      <c r="B21" s="57" t="s">
        <v>89</v>
      </c>
      <c r="C21" s="57" t="s">
        <v>84</v>
      </c>
      <c r="D21" s="63" t="s">
        <v>997</v>
      </c>
      <c r="E21" s="63" t="s">
        <v>289</v>
      </c>
      <c r="F21" s="63" t="s">
        <v>289</v>
      </c>
      <c r="G21" s="63" t="s">
        <v>289</v>
      </c>
      <c r="H21" s="63" t="s">
        <v>289</v>
      </c>
    </row>
    <row r="22" spans="1:8" s="1" customFormat="1" ht="30">
      <c r="A22" s="50" t="s">
        <v>90</v>
      </c>
      <c r="B22" s="57" t="s">
        <v>91</v>
      </c>
      <c r="C22" s="57" t="s">
        <v>84</v>
      </c>
      <c r="D22" s="63" t="s">
        <v>997</v>
      </c>
      <c r="E22" s="63" t="s">
        <v>289</v>
      </c>
      <c r="F22" s="63" t="s">
        <v>289</v>
      </c>
      <c r="G22" s="63" t="s">
        <v>289</v>
      </c>
      <c r="H22" s="63" t="s">
        <v>289</v>
      </c>
    </row>
    <row r="23" spans="1:8" s="1" customFormat="1" ht="30">
      <c r="A23" s="50" t="s">
        <v>92</v>
      </c>
      <c r="B23" s="57" t="s">
        <v>93</v>
      </c>
      <c r="C23" s="57" t="s">
        <v>84</v>
      </c>
      <c r="D23" s="63" t="s">
        <v>997</v>
      </c>
      <c r="E23" s="63" t="s">
        <v>289</v>
      </c>
      <c r="F23" s="63" t="s">
        <v>289</v>
      </c>
      <c r="G23" s="63" t="s">
        <v>289</v>
      </c>
      <c r="H23" s="63" t="s">
        <v>289</v>
      </c>
    </row>
    <row r="24" spans="1:8" s="1" customFormat="1" ht="30">
      <c r="A24" s="50" t="s">
        <v>94</v>
      </c>
      <c r="B24" s="57" t="s">
        <v>95</v>
      </c>
      <c r="C24" s="57" t="s">
        <v>84</v>
      </c>
      <c r="D24" s="63" t="s">
        <v>997</v>
      </c>
      <c r="E24" s="63">
        <v>7.65</v>
      </c>
      <c r="F24" s="63" t="s">
        <v>289</v>
      </c>
      <c r="G24" s="63" t="s">
        <v>289</v>
      </c>
      <c r="H24" s="63" t="s">
        <v>289</v>
      </c>
    </row>
    <row r="25" spans="1:8" s="1" customFormat="1" ht="30">
      <c r="A25" s="50" t="s">
        <v>96</v>
      </c>
      <c r="B25" s="57" t="s">
        <v>97</v>
      </c>
      <c r="C25" s="57" t="s">
        <v>84</v>
      </c>
      <c r="D25" s="63" t="s">
        <v>997</v>
      </c>
      <c r="E25" s="63" t="s">
        <v>289</v>
      </c>
      <c r="F25" s="63" t="s">
        <v>289</v>
      </c>
      <c r="G25" s="63" t="s">
        <v>289</v>
      </c>
      <c r="H25" s="63" t="s">
        <v>289</v>
      </c>
    </row>
    <row r="26" spans="1:8" s="1" customFormat="1" ht="30">
      <c r="A26" s="50" t="s">
        <v>98</v>
      </c>
      <c r="B26" s="57" t="s">
        <v>99</v>
      </c>
      <c r="C26" s="57" t="s">
        <v>84</v>
      </c>
      <c r="D26" s="63" t="s">
        <v>997</v>
      </c>
      <c r="E26" s="63">
        <v>0.02</v>
      </c>
      <c r="F26" s="63" t="s">
        <v>289</v>
      </c>
      <c r="G26" s="63" t="s">
        <v>289</v>
      </c>
      <c r="H26" s="63" t="s">
        <v>289</v>
      </c>
    </row>
    <row r="27" spans="1:8" s="1" customFormat="1" ht="30">
      <c r="A27" s="50" t="s">
        <v>100</v>
      </c>
      <c r="B27" s="57" t="s">
        <v>101</v>
      </c>
      <c r="C27" s="57" t="s">
        <v>84</v>
      </c>
      <c r="D27" s="63" t="s">
        <v>997</v>
      </c>
      <c r="E27" s="63" t="s">
        <v>289</v>
      </c>
      <c r="F27" s="63" t="s">
        <v>289</v>
      </c>
      <c r="G27" s="63" t="s">
        <v>289</v>
      </c>
      <c r="H27" s="63" t="s">
        <v>289</v>
      </c>
    </row>
    <row r="28" spans="1:8" s="1" customFormat="1" ht="30">
      <c r="A28" s="50" t="s">
        <v>102</v>
      </c>
      <c r="B28" s="57" t="s">
        <v>103</v>
      </c>
      <c r="C28" s="57" t="s">
        <v>84</v>
      </c>
      <c r="D28" s="63" t="s">
        <v>997</v>
      </c>
      <c r="E28" s="63" t="s">
        <v>289</v>
      </c>
      <c r="F28" s="63" t="s">
        <v>289</v>
      </c>
      <c r="G28" s="63" t="s">
        <v>289</v>
      </c>
      <c r="H28" s="63" t="s">
        <v>289</v>
      </c>
    </row>
    <row r="29" spans="1:8" s="1" customFormat="1" ht="30">
      <c r="A29" s="50" t="s">
        <v>104</v>
      </c>
      <c r="B29" s="57" t="s">
        <v>105</v>
      </c>
      <c r="C29" s="57" t="s">
        <v>84</v>
      </c>
      <c r="D29" s="63" t="s">
        <v>997</v>
      </c>
      <c r="E29" s="63" t="s">
        <v>289</v>
      </c>
      <c r="F29" s="63" t="s">
        <v>289</v>
      </c>
      <c r="G29" s="63" t="s">
        <v>289</v>
      </c>
      <c r="H29" s="63" t="s">
        <v>289</v>
      </c>
    </row>
    <row r="30" spans="1:8" s="1" customFormat="1" ht="30">
      <c r="A30" s="50" t="s">
        <v>106</v>
      </c>
      <c r="B30" s="57" t="s">
        <v>107</v>
      </c>
      <c r="C30" s="57" t="s">
        <v>84</v>
      </c>
      <c r="D30" s="63" t="s">
        <v>997</v>
      </c>
      <c r="E30" s="63" t="s">
        <v>289</v>
      </c>
      <c r="F30" s="63" t="s">
        <v>289</v>
      </c>
      <c r="G30" s="63" t="s">
        <v>289</v>
      </c>
      <c r="H30" s="63" t="s">
        <v>289</v>
      </c>
    </row>
    <row r="31" spans="1:8" s="1" customFormat="1" ht="30">
      <c r="A31" s="50" t="s">
        <v>108</v>
      </c>
      <c r="B31" s="57" t="s">
        <v>109</v>
      </c>
      <c r="C31" s="57" t="s">
        <v>84</v>
      </c>
      <c r="D31" s="63" t="s">
        <v>997</v>
      </c>
      <c r="E31" s="63" t="s">
        <v>289</v>
      </c>
      <c r="F31" s="63" t="s">
        <v>289</v>
      </c>
      <c r="G31" s="63" t="s">
        <v>289</v>
      </c>
      <c r="H31" s="63" t="s">
        <v>289</v>
      </c>
    </row>
    <row r="32" spans="1:8" s="1" customFormat="1" ht="30">
      <c r="A32" s="50" t="s">
        <v>110</v>
      </c>
      <c r="B32" s="57" t="s">
        <v>111</v>
      </c>
      <c r="C32" s="57" t="s">
        <v>84</v>
      </c>
      <c r="D32" s="63" t="s">
        <v>997</v>
      </c>
      <c r="E32" s="143">
        <v>0.1</v>
      </c>
      <c r="F32" s="63" t="s">
        <v>289</v>
      </c>
      <c r="G32" s="63" t="s">
        <v>289</v>
      </c>
      <c r="H32" s="63" t="s">
        <v>289</v>
      </c>
    </row>
    <row r="33" spans="1:8" s="54" customFormat="1" ht="28.5">
      <c r="A33" s="53" t="s">
        <v>540</v>
      </c>
      <c r="B33" s="56" t="s">
        <v>112</v>
      </c>
      <c r="C33" s="56" t="s">
        <v>84</v>
      </c>
      <c r="D33" s="53" t="s">
        <v>997</v>
      </c>
      <c r="E33" s="144">
        <f>E48+E57+E63+E64+E65+E68</f>
        <v>6.26</v>
      </c>
      <c r="F33" s="53" t="s">
        <v>289</v>
      </c>
      <c r="G33" s="53" t="s">
        <v>289</v>
      </c>
      <c r="H33" s="53" t="s">
        <v>289</v>
      </c>
    </row>
    <row r="34" spans="1:8" s="1" customFormat="1" ht="30">
      <c r="A34" s="50" t="s">
        <v>113</v>
      </c>
      <c r="B34" s="57" t="s">
        <v>740</v>
      </c>
      <c r="C34" s="57" t="s">
        <v>84</v>
      </c>
      <c r="D34" s="63" t="s">
        <v>997</v>
      </c>
      <c r="E34" s="63" t="s">
        <v>289</v>
      </c>
      <c r="F34" s="63" t="s">
        <v>289</v>
      </c>
      <c r="G34" s="63" t="s">
        <v>289</v>
      </c>
      <c r="H34" s="63" t="s">
        <v>289</v>
      </c>
    </row>
    <row r="35" spans="1:8" s="1" customFormat="1" ht="30">
      <c r="A35" s="50" t="s">
        <v>114</v>
      </c>
      <c r="B35" s="57" t="s">
        <v>87</v>
      </c>
      <c r="C35" s="57" t="s">
        <v>84</v>
      </c>
      <c r="D35" s="63" t="s">
        <v>997</v>
      </c>
      <c r="E35" s="63" t="s">
        <v>289</v>
      </c>
      <c r="F35" s="63" t="s">
        <v>289</v>
      </c>
      <c r="G35" s="63" t="s">
        <v>289</v>
      </c>
      <c r="H35" s="63" t="s">
        <v>289</v>
      </c>
    </row>
    <row r="36" spans="1:8" s="1" customFormat="1" ht="30">
      <c r="A36" s="50" t="s">
        <v>115</v>
      </c>
      <c r="B36" s="57" t="s">
        <v>89</v>
      </c>
      <c r="C36" s="57" t="s">
        <v>84</v>
      </c>
      <c r="D36" s="63" t="s">
        <v>997</v>
      </c>
      <c r="E36" s="63" t="s">
        <v>289</v>
      </c>
      <c r="F36" s="63" t="s">
        <v>289</v>
      </c>
      <c r="G36" s="63" t="s">
        <v>289</v>
      </c>
      <c r="H36" s="63" t="s">
        <v>289</v>
      </c>
    </row>
    <row r="37" spans="1:8" s="1" customFormat="1" ht="30">
      <c r="A37" s="50" t="s">
        <v>116</v>
      </c>
      <c r="B37" s="57" t="s">
        <v>91</v>
      </c>
      <c r="C37" s="57" t="s">
        <v>84</v>
      </c>
      <c r="D37" s="63" t="s">
        <v>997</v>
      </c>
      <c r="E37" s="63" t="s">
        <v>289</v>
      </c>
      <c r="F37" s="63" t="s">
        <v>289</v>
      </c>
      <c r="G37" s="63" t="s">
        <v>289</v>
      </c>
      <c r="H37" s="63" t="s">
        <v>289</v>
      </c>
    </row>
    <row r="38" spans="1:8" s="1" customFormat="1" ht="30">
      <c r="A38" s="50" t="s">
        <v>117</v>
      </c>
      <c r="B38" s="57" t="s">
        <v>93</v>
      </c>
      <c r="C38" s="57" t="s">
        <v>84</v>
      </c>
      <c r="D38" s="63" t="s">
        <v>997</v>
      </c>
      <c r="E38" s="63" t="s">
        <v>289</v>
      </c>
      <c r="F38" s="63" t="s">
        <v>289</v>
      </c>
      <c r="G38" s="63" t="s">
        <v>289</v>
      </c>
      <c r="H38" s="63" t="s">
        <v>289</v>
      </c>
    </row>
    <row r="39" spans="1:8" s="1" customFormat="1" ht="30">
      <c r="A39" s="50" t="s">
        <v>118</v>
      </c>
      <c r="B39" s="57" t="s">
        <v>95</v>
      </c>
      <c r="C39" s="57" t="s">
        <v>84</v>
      </c>
      <c r="D39" s="63" t="s">
        <v>997</v>
      </c>
      <c r="E39" s="63">
        <v>6.09</v>
      </c>
      <c r="F39" s="63" t="s">
        <v>289</v>
      </c>
      <c r="G39" s="63" t="s">
        <v>289</v>
      </c>
      <c r="H39" s="63" t="s">
        <v>289</v>
      </c>
    </row>
    <row r="40" spans="1:8" s="1" customFormat="1" ht="30">
      <c r="A40" s="50" t="s">
        <v>119</v>
      </c>
      <c r="B40" s="57" t="s">
        <v>97</v>
      </c>
      <c r="C40" s="57" t="s">
        <v>84</v>
      </c>
      <c r="D40" s="63" t="s">
        <v>997</v>
      </c>
      <c r="E40" s="63" t="s">
        <v>289</v>
      </c>
      <c r="F40" s="63" t="s">
        <v>289</v>
      </c>
      <c r="G40" s="63" t="s">
        <v>289</v>
      </c>
      <c r="H40" s="63" t="s">
        <v>289</v>
      </c>
    </row>
    <row r="41" spans="1:8" s="1" customFormat="1" ht="30">
      <c r="A41" s="50" t="s">
        <v>120</v>
      </c>
      <c r="B41" s="57" t="s">
        <v>99</v>
      </c>
      <c r="C41" s="57" t="s">
        <v>84</v>
      </c>
      <c r="D41" s="63" t="s">
        <v>997</v>
      </c>
      <c r="E41" s="63">
        <v>0.17</v>
      </c>
      <c r="F41" s="63" t="s">
        <v>289</v>
      </c>
      <c r="G41" s="63" t="s">
        <v>289</v>
      </c>
      <c r="H41" s="63" t="s">
        <v>289</v>
      </c>
    </row>
    <row r="42" spans="1:8" s="1" customFormat="1" ht="30">
      <c r="A42" s="50" t="s">
        <v>121</v>
      </c>
      <c r="B42" s="57" t="s">
        <v>101</v>
      </c>
      <c r="C42" s="57" t="s">
        <v>84</v>
      </c>
      <c r="D42" s="63" t="s">
        <v>997</v>
      </c>
      <c r="E42" s="63" t="s">
        <v>289</v>
      </c>
      <c r="F42" s="63" t="s">
        <v>289</v>
      </c>
      <c r="G42" s="63" t="s">
        <v>289</v>
      </c>
      <c r="H42" s="63" t="s">
        <v>289</v>
      </c>
    </row>
    <row r="43" spans="1:8" s="1" customFormat="1" ht="30">
      <c r="A43" s="50" t="s">
        <v>122</v>
      </c>
      <c r="B43" s="57" t="s">
        <v>103</v>
      </c>
      <c r="C43" s="57" t="s">
        <v>84</v>
      </c>
      <c r="D43" s="63" t="s">
        <v>997</v>
      </c>
      <c r="E43" s="63" t="s">
        <v>289</v>
      </c>
      <c r="F43" s="63" t="s">
        <v>289</v>
      </c>
      <c r="G43" s="63" t="s">
        <v>289</v>
      </c>
      <c r="H43" s="63" t="s">
        <v>289</v>
      </c>
    </row>
    <row r="44" spans="1:8" s="1" customFormat="1" ht="30">
      <c r="A44" s="50" t="s">
        <v>123</v>
      </c>
      <c r="B44" s="57" t="s">
        <v>105</v>
      </c>
      <c r="C44" s="57" t="s">
        <v>84</v>
      </c>
      <c r="D44" s="63" t="s">
        <v>997</v>
      </c>
      <c r="E44" s="63" t="s">
        <v>289</v>
      </c>
      <c r="F44" s="63" t="s">
        <v>289</v>
      </c>
      <c r="G44" s="63" t="s">
        <v>289</v>
      </c>
      <c r="H44" s="63" t="s">
        <v>289</v>
      </c>
    </row>
    <row r="45" spans="1:8" s="1" customFormat="1" ht="30">
      <c r="A45" s="50" t="s">
        <v>124</v>
      </c>
      <c r="B45" s="57" t="s">
        <v>107</v>
      </c>
      <c r="C45" s="57" t="s">
        <v>84</v>
      </c>
      <c r="D45" s="63" t="s">
        <v>997</v>
      </c>
      <c r="E45" s="63" t="s">
        <v>289</v>
      </c>
      <c r="F45" s="63" t="s">
        <v>289</v>
      </c>
      <c r="G45" s="63" t="s">
        <v>289</v>
      </c>
      <c r="H45" s="63" t="s">
        <v>289</v>
      </c>
    </row>
    <row r="46" spans="1:8" s="1" customFormat="1" ht="30">
      <c r="A46" s="50" t="s">
        <v>125</v>
      </c>
      <c r="B46" s="57" t="s">
        <v>109</v>
      </c>
      <c r="C46" s="57" t="s">
        <v>84</v>
      </c>
      <c r="D46" s="63" t="s">
        <v>997</v>
      </c>
      <c r="E46" s="63" t="s">
        <v>289</v>
      </c>
      <c r="F46" s="63" t="s">
        <v>289</v>
      </c>
      <c r="G46" s="63" t="s">
        <v>289</v>
      </c>
      <c r="H46" s="63" t="s">
        <v>289</v>
      </c>
    </row>
    <row r="47" spans="1:8" s="1" customFormat="1" ht="30">
      <c r="A47" s="50" t="s">
        <v>126</v>
      </c>
      <c r="B47" s="57" t="s">
        <v>111</v>
      </c>
      <c r="C47" s="57" t="s">
        <v>84</v>
      </c>
      <c r="D47" s="63" t="s">
        <v>997</v>
      </c>
      <c r="E47" s="143">
        <v>0</v>
      </c>
      <c r="F47" s="63" t="s">
        <v>289</v>
      </c>
      <c r="G47" s="63" t="s">
        <v>289</v>
      </c>
      <c r="H47" s="63" t="s">
        <v>289</v>
      </c>
    </row>
    <row r="48" spans="1:8" s="54" customFormat="1" ht="28.5">
      <c r="A48" s="53" t="s">
        <v>127</v>
      </c>
      <c r="B48" s="56" t="s">
        <v>128</v>
      </c>
      <c r="C48" s="56" t="s">
        <v>84</v>
      </c>
      <c r="D48" s="53" t="s">
        <v>997</v>
      </c>
      <c r="E48" s="53">
        <f>E52+E55</f>
        <v>2.61</v>
      </c>
      <c r="F48" s="53" t="s">
        <v>289</v>
      </c>
      <c r="G48" s="53" t="s">
        <v>289</v>
      </c>
      <c r="H48" s="53" t="s">
        <v>289</v>
      </c>
    </row>
    <row r="49" spans="1:8" s="1" customFormat="1" ht="30">
      <c r="A49" s="50" t="s">
        <v>114</v>
      </c>
      <c r="B49" s="57" t="s">
        <v>129</v>
      </c>
      <c r="C49" s="57" t="s">
        <v>84</v>
      </c>
      <c r="D49" s="63" t="s">
        <v>997</v>
      </c>
      <c r="E49" s="63" t="s">
        <v>289</v>
      </c>
      <c r="F49" s="63" t="s">
        <v>289</v>
      </c>
      <c r="G49" s="63" t="s">
        <v>289</v>
      </c>
      <c r="H49" s="63" t="s">
        <v>289</v>
      </c>
    </row>
    <row r="50" spans="1:8" s="1" customFormat="1" ht="30">
      <c r="A50" s="50" t="s">
        <v>115</v>
      </c>
      <c r="B50" s="57" t="s">
        <v>130</v>
      </c>
      <c r="C50" s="57" t="s">
        <v>84</v>
      </c>
      <c r="D50" s="63" t="s">
        <v>997</v>
      </c>
      <c r="E50" s="63" t="s">
        <v>289</v>
      </c>
      <c r="F50" s="63" t="s">
        <v>289</v>
      </c>
      <c r="G50" s="63" t="s">
        <v>289</v>
      </c>
      <c r="H50" s="63" t="s">
        <v>289</v>
      </c>
    </row>
    <row r="51" spans="1:8" s="1" customFormat="1" ht="30">
      <c r="A51" s="50" t="s">
        <v>131</v>
      </c>
      <c r="B51" s="57" t="s">
        <v>132</v>
      </c>
      <c r="C51" s="57" t="s">
        <v>84</v>
      </c>
      <c r="D51" s="63" t="s">
        <v>997</v>
      </c>
      <c r="E51" s="63" t="s">
        <v>289</v>
      </c>
      <c r="F51" s="63" t="s">
        <v>289</v>
      </c>
      <c r="G51" s="63" t="s">
        <v>289</v>
      </c>
      <c r="H51" s="63" t="s">
        <v>289</v>
      </c>
    </row>
    <row r="52" spans="1:8" s="1" customFormat="1" ht="30">
      <c r="A52" s="50" t="s">
        <v>133</v>
      </c>
      <c r="B52" s="57" t="s">
        <v>134</v>
      </c>
      <c r="C52" s="57" t="s">
        <v>84</v>
      </c>
      <c r="D52" s="63" t="s">
        <v>997</v>
      </c>
      <c r="E52" s="63">
        <v>1.99</v>
      </c>
      <c r="F52" s="63" t="s">
        <v>289</v>
      </c>
      <c r="G52" s="63" t="s">
        <v>289</v>
      </c>
      <c r="H52" s="63" t="s">
        <v>289</v>
      </c>
    </row>
    <row r="53" spans="1:8" s="1" customFormat="1" ht="30">
      <c r="A53" s="50" t="s">
        <v>135</v>
      </c>
      <c r="B53" s="57" t="s">
        <v>136</v>
      </c>
      <c r="C53" s="57" t="s">
        <v>84</v>
      </c>
      <c r="D53" s="63" t="s">
        <v>997</v>
      </c>
      <c r="E53" s="63" t="s">
        <v>289</v>
      </c>
      <c r="F53" s="63" t="s">
        <v>289</v>
      </c>
      <c r="G53" s="63" t="s">
        <v>289</v>
      </c>
      <c r="H53" s="63" t="s">
        <v>289</v>
      </c>
    </row>
    <row r="54" spans="1:8" s="1" customFormat="1" ht="30">
      <c r="A54" s="50" t="s">
        <v>137</v>
      </c>
      <c r="B54" s="57" t="s">
        <v>138</v>
      </c>
      <c r="C54" s="57" t="s">
        <v>84</v>
      </c>
      <c r="D54" s="63" t="s">
        <v>997</v>
      </c>
      <c r="E54" s="63" t="s">
        <v>289</v>
      </c>
      <c r="F54" s="63" t="s">
        <v>289</v>
      </c>
      <c r="G54" s="63" t="s">
        <v>289</v>
      </c>
      <c r="H54" s="63" t="s">
        <v>289</v>
      </c>
    </row>
    <row r="55" spans="1:8" s="1" customFormat="1" ht="30">
      <c r="A55" s="50" t="s">
        <v>116</v>
      </c>
      <c r="B55" s="57" t="s">
        <v>139</v>
      </c>
      <c r="C55" s="57" t="s">
        <v>84</v>
      </c>
      <c r="D55" s="63" t="s">
        <v>997</v>
      </c>
      <c r="E55" s="63">
        <v>0.62</v>
      </c>
      <c r="F55" s="63" t="s">
        <v>289</v>
      </c>
      <c r="G55" s="63" t="s">
        <v>289</v>
      </c>
      <c r="H55" s="63" t="s">
        <v>289</v>
      </c>
    </row>
    <row r="56" spans="1:8" s="1" customFormat="1" ht="30">
      <c r="A56" s="50" t="s">
        <v>140</v>
      </c>
      <c r="B56" s="57" t="s">
        <v>141</v>
      </c>
      <c r="C56" s="57" t="s">
        <v>84</v>
      </c>
      <c r="D56" s="63" t="s">
        <v>997</v>
      </c>
      <c r="E56" s="63" t="s">
        <v>289</v>
      </c>
      <c r="F56" s="63" t="s">
        <v>289</v>
      </c>
      <c r="G56" s="63" t="s">
        <v>289</v>
      </c>
      <c r="H56" s="63" t="s">
        <v>289</v>
      </c>
    </row>
    <row r="57" spans="1:8" s="54" customFormat="1" ht="28.5">
      <c r="A57" s="53" t="s">
        <v>142</v>
      </c>
      <c r="B57" s="56" t="s">
        <v>143</v>
      </c>
      <c r="C57" s="56" t="s">
        <v>84</v>
      </c>
      <c r="D57" s="53" t="s">
        <v>997</v>
      </c>
      <c r="E57" s="53">
        <f>E59</f>
        <v>1.1100000000000001</v>
      </c>
      <c r="F57" s="53" t="s">
        <v>289</v>
      </c>
      <c r="G57" s="53" t="s">
        <v>289</v>
      </c>
      <c r="H57" s="53" t="s">
        <v>289</v>
      </c>
    </row>
    <row r="58" spans="1:8" s="1" customFormat="1" ht="30">
      <c r="A58" s="50" t="s">
        <v>144</v>
      </c>
      <c r="B58" s="57" t="s">
        <v>145</v>
      </c>
      <c r="C58" s="57" t="s">
        <v>84</v>
      </c>
      <c r="D58" s="63" t="s">
        <v>997</v>
      </c>
      <c r="E58" s="63" t="s">
        <v>289</v>
      </c>
      <c r="F58" s="63" t="s">
        <v>289</v>
      </c>
      <c r="G58" s="63" t="s">
        <v>289</v>
      </c>
      <c r="H58" s="63" t="s">
        <v>289</v>
      </c>
    </row>
    <row r="59" spans="1:8" s="1" customFormat="1" ht="30">
      <c r="A59" s="50" t="s">
        <v>146</v>
      </c>
      <c r="B59" s="57" t="s">
        <v>147</v>
      </c>
      <c r="C59" s="57" t="s">
        <v>84</v>
      </c>
      <c r="D59" s="63" t="s">
        <v>997</v>
      </c>
      <c r="E59" s="63">
        <v>1.1100000000000001</v>
      </c>
      <c r="F59" s="63" t="s">
        <v>289</v>
      </c>
      <c r="G59" s="63" t="s">
        <v>289</v>
      </c>
      <c r="H59" s="63" t="s">
        <v>289</v>
      </c>
    </row>
    <row r="60" spans="1:8" s="1" customFormat="1" ht="30">
      <c r="A60" s="50" t="s">
        <v>148</v>
      </c>
      <c r="B60" s="57" t="s">
        <v>149</v>
      </c>
      <c r="C60" s="57" t="s">
        <v>84</v>
      </c>
      <c r="D60" s="63" t="s">
        <v>997</v>
      </c>
      <c r="E60" s="63" t="s">
        <v>289</v>
      </c>
      <c r="F60" s="63" t="s">
        <v>289</v>
      </c>
      <c r="G60" s="63" t="s">
        <v>289</v>
      </c>
      <c r="H60" s="63" t="s">
        <v>289</v>
      </c>
    </row>
    <row r="61" spans="1:8" s="1" customFormat="1" ht="30">
      <c r="A61" s="50" t="s">
        <v>150</v>
      </c>
      <c r="B61" s="57" t="s">
        <v>151</v>
      </c>
      <c r="C61" s="57" t="s">
        <v>84</v>
      </c>
      <c r="D61" s="63" t="s">
        <v>997</v>
      </c>
      <c r="E61" s="63" t="s">
        <v>289</v>
      </c>
      <c r="F61" s="63" t="s">
        <v>289</v>
      </c>
      <c r="G61" s="63" t="s">
        <v>289</v>
      </c>
      <c r="H61" s="63" t="s">
        <v>289</v>
      </c>
    </row>
    <row r="62" spans="1:8" s="1" customFormat="1" ht="30">
      <c r="A62" s="50" t="s">
        <v>152</v>
      </c>
      <c r="B62" s="57" t="s">
        <v>153</v>
      </c>
      <c r="C62" s="57" t="s">
        <v>84</v>
      </c>
      <c r="D62" s="63" t="s">
        <v>997</v>
      </c>
      <c r="E62" s="63" t="s">
        <v>289</v>
      </c>
      <c r="F62" s="63" t="s">
        <v>289</v>
      </c>
      <c r="G62" s="63" t="s">
        <v>289</v>
      </c>
      <c r="H62" s="63" t="s">
        <v>289</v>
      </c>
    </row>
    <row r="63" spans="1:8" s="54" customFormat="1" ht="28.5">
      <c r="A63" s="53" t="s">
        <v>154</v>
      </c>
      <c r="B63" s="56" t="s">
        <v>155</v>
      </c>
      <c r="C63" s="56" t="s">
        <v>84</v>
      </c>
      <c r="D63" s="53" t="s">
        <v>997</v>
      </c>
      <c r="E63" s="89">
        <v>1.95</v>
      </c>
      <c r="F63" s="53" t="s">
        <v>289</v>
      </c>
      <c r="G63" s="53" t="s">
        <v>289</v>
      </c>
      <c r="H63" s="53" t="s">
        <v>289</v>
      </c>
    </row>
    <row r="64" spans="1:8" s="54" customFormat="1" ht="28.5">
      <c r="A64" s="53" t="s">
        <v>156</v>
      </c>
      <c r="B64" s="56" t="s">
        <v>157</v>
      </c>
      <c r="C64" s="56" t="s">
        <v>84</v>
      </c>
      <c r="D64" s="53" t="s">
        <v>997</v>
      </c>
      <c r="E64" s="144">
        <v>0.3</v>
      </c>
      <c r="F64" s="53" t="s">
        <v>289</v>
      </c>
      <c r="G64" s="53" t="s">
        <v>289</v>
      </c>
      <c r="H64" s="53" t="s">
        <v>289</v>
      </c>
    </row>
    <row r="65" spans="1:8" s="54" customFormat="1" ht="28.5">
      <c r="A65" s="53" t="s">
        <v>158</v>
      </c>
      <c r="B65" s="56" t="s">
        <v>159</v>
      </c>
      <c r="C65" s="56" t="s">
        <v>84</v>
      </c>
      <c r="D65" s="53" t="s">
        <v>997</v>
      </c>
      <c r="E65" s="53">
        <f>E67</f>
        <v>0.05</v>
      </c>
      <c r="F65" s="53" t="s">
        <v>289</v>
      </c>
      <c r="G65" s="53" t="s">
        <v>289</v>
      </c>
      <c r="H65" s="53" t="s">
        <v>289</v>
      </c>
    </row>
    <row r="66" spans="1:8" s="1" customFormat="1" ht="30">
      <c r="A66" s="50" t="s">
        <v>160</v>
      </c>
      <c r="B66" s="57" t="s">
        <v>161</v>
      </c>
      <c r="C66" s="57" t="s">
        <v>84</v>
      </c>
      <c r="D66" s="63" t="s">
        <v>997</v>
      </c>
      <c r="E66" s="63" t="s">
        <v>289</v>
      </c>
      <c r="F66" s="63" t="s">
        <v>289</v>
      </c>
      <c r="G66" s="63" t="s">
        <v>289</v>
      </c>
      <c r="H66" s="63" t="s">
        <v>289</v>
      </c>
    </row>
    <row r="67" spans="1:8" s="1" customFormat="1" ht="30">
      <c r="A67" s="50" t="s">
        <v>162</v>
      </c>
      <c r="B67" s="57" t="s">
        <v>163</v>
      </c>
      <c r="C67" s="57" t="s">
        <v>84</v>
      </c>
      <c r="D67" s="63" t="s">
        <v>997</v>
      </c>
      <c r="E67" s="63">
        <v>0.05</v>
      </c>
      <c r="F67" s="63" t="s">
        <v>289</v>
      </c>
      <c r="G67" s="63" t="s">
        <v>289</v>
      </c>
      <c r="H67" s="63" t="s">
        <v>289</v>
      </c>
    </row>
    <row r="68" spans="1:8" s="54" customFormat="1" ht="28.5">
      <c r="A68" s="53" t="s">
        <v>164</v>
      </c>
      <c r="B68" s="56" t="s">
        <v>165</v>
      </c>
      <c r="C68" s="56" t="s">
        <v>84</v>
      </c>
      <c r="D68" s="53" t="s">
        <v>997</v>
      </c>
      <c r="E68" s="53">
        <f>E69+E70</f>
        <v>0.24</v>
      </c>
      <c r="F68" s="53" t="s">
        <v>289</v>
      </c>
      <c r="G68" s="53" t="s">
        <v>289</v>
      </c>
      <c r="H68" s="53" t="s">
        <v>289</v>
      </c>
    </row>
    <row r="69" spans="1:8" s="1" customFormat="1" ht="30">
      <c r="A69" s="50" t="s">
        <v>166</v>
      </c>
      <c r="B69" s="57" t="s">
        <v>167</v>
      </c>
      <c r="C69" s="57" t="s">
        <v>84</v>
      </c>
      <c r="D69" s="63" t="s">
        <v>997</v>
      </c>
      <c r="E69" s="63">
        <v>0.15</v>
      </c>
      <c r="F69" s="63" t="s">
        <v>289</v>
      </c>
      <c r="G69" s="63" t="s">
        <v>289</v>
      </c>
      <c r="H69" s="63" t="s">
        <v>289</v>
      </c>
    </row>
    <row r="70" spans="1:8" s="1" customFormat="1" ht="30">
      <c r="A70" s="50" t="s">
        <v>168</v>
      </c>
      <c r="B70" s="57" t="s">
        <v>169</v>
      </c>
      <c r="C70" s="57" t="s">
        <v>84</v>
      </c>
      <c r="D70" s="63" t="s">
        <v>997</v>
      </c>
      <c r="E70" s="63">
        <v>0.09</v>
      </c>
      <c r="F70" s="63" t="s">
        <v>289</v>
      </c>
      <c r="G70" s="63" t="s">
        <v>289</v>
      </c>
      <c r="H70" s="63" t="s">
        <v>289</v>
      </c>
    </row>
    <row r="71" spans="1:8" s="1" customFormat="1" ht="30">
      <c r="A71" s="50" t="s">
        <v>170</v>
      </c>
      <c r="B71" s="57" t="s">
        <v>171</v>
      </c>
      <c r="C71" s="57" t="s">
        <v>84</v>
      </c>
      <c r="D71" s="63" t="s">
        <v>997</v>
      </c>
      <c r="E71" s="63" t="s">
        <v>289</v>
      </c>
      <c r="F71" s="63" t="s">
        <v>289</v>
      </c>
      <c r="G71" s="63" t="s">
        <v>289</v>
      </c>
      <c r="H71" s="63" t="s">
        <v>289</v>
      </c>
    </row>
    <row r="72" spans="1:8" s="54" customFormat="1" ht="28.5">
      <c r="A72" s="53" t="s">
        <v>172</v>
      </c>
      <c r="B72" s="56" t="s">
        <v>173</v>
      </c>
      <c r="C72" s="56" t="s">
        <v>84</v>
      </c>
      <c r="D72" s="53" t="s">
        <v>997</v>
      </c>
      <c r="E72" s="53" t="s">
        <v>289</v>
      </c>
      <c r="F72" s="53" t="s">
        <v>289</v>
      </c>
      <c r="G72" s="53" t="s">
        <v>289</v>
      </c>
      <c r="H72" s="53" t="s">
        <v>289</v>
      </c>
    </row>
    <row r="73" spans="1:8" s="1" customFormat="1" ht="30">
      <c r="A73" s="50" t="s">
        <v>174</v>
      </c>
      <c r="B73" s="57" t="s">
        <v>175</v>
      </c>
      <c r="C73" s="57" t="s">
        <v>84</v>
      </c>
      <c r="D73" s="63" t="s">
        <v>997</v>
      </c>
      <c r="E73" s="63" t="s">
        <v>289</v>
      </c>
      <c r="F73" s="63" t="s">
        <v>289</v>
      </c>
      <c r="G73" s="63" t="s">
        <v>289</v>
      </c>
      <c r="H73" s="63" t="s">
        <v>289</v>
      </c>
    </row>
    <row r="74" spans="1:8" s="1" customFormat="1" ht="30">
      <c r="A74" s="50" t="s">
        <v>176</v>
      </c>
      <c r="B74" s="57" t="s">
        <v>177</v>
      </c>
      <c r="C74" s="57" t="s">
        <v>84</v>
      </c>
      <c r="D74" s="63" t="s">
        <v>997</v>
      </c>
      <c r="E74" s="63" t="s">
        <v>289</v>
      </c>
      <c r="F74" s="63" t="s">
        <v>289</v>
      </c>
      <c r="G74" s="63" t="s">
        <v>289</v>
      </c>
      <c r="H74" s="63" t="s">
        <v>289</v>
      </c>
    </row>
    <row r="75" spans="1:8" s="1" customFormat="1" ht="30">
      <c r="A75" s="50" t="s">
        <v>178</v>
      </c>
      <c r="B75" s="57" t="s">
        <v>179</v>
      </c>
      <c r="C75" s="57" t="s">
        <v>84</v>
      </c>
      <c r="D75" s="63" t="s">
        <v>997</v>
      </c>
      <c r="E75" s="63" t="s">
        <v>289</v>
      </c>
      <c r="F75" s="63" t="s">
        <v>289</v>
      </c>
      <c r="G75" s="63" t="s">
        <v>289</v>
      </c>
      <c r="H75" s="63" t="s">
        <v>289</v>
      </c>
    </row>
    <row r="76" spans="1:8" s="54" customFormat="1" ht="28.5">
      <c r="A76" s="53" t="s">
        <v>180</v>
      </c>
      <c r="B76" s="56" t="s">
        <v>741</v>
      </c>
      <c r="C76" s="56" t="s">
        <v>84</v>
      </c>
      <c r="D76" s="53" t="s">
        <v>997</v>
      </c>
      <c r="E76" s="144">
        <f>E18-E33</f>
        <v>1.5099999999999998</v>
      </c>
      <c r="F76" s="53" t="s">
        <v>289</v>
      </c>
      <c r="G76" s="53" t="s">
        <v>289</v>
      </c>
      <c r="H76" s="53" t="s">
        <v>289</v>
      </c>
    </row>
    <row r="77" spans="1:8" s="1" customFormat="1" ht="30">
      <c r="A77" s="50" t="s">
        <v>181</v>
      </c>
      <c r="B77" s="57" t="s">
        <v>86</v>
      </c>
      <c r="C77" s="57" t="s">
        <v>84</v>
      </c>
      <c r="D77" s="63" t="s">
        <v>997</v>
      </c>
      <c r="E77" s="63" t="s">
        <v>289</v>
      </c>
      <c r="F77" s="63" t="s">
        <v>289</v>
      </c>
      <c r="G77" s="63" t="s">
        <v>289</v>
      </c>
      <c r="H77" s="63" t="s">
        <v>289</v>
      </c>
    </row>
    <row r="78" spans="1:8" s="1" customFormat="1" ht="30">
      <c r="A78" s="50" t="s">
        <v>182</v>
      </c>
      <c r="B78" s="57" t="s">
        <v>87</v>
      </c>
      <c r="C78" s="57" t="s">
        <v>84</v>
      </c>
      <c r="D78" s="63" t="s">
        <v>997</v>
      </c>
      <c r="E78" s="63" t="s">
        <v>289</v>
      </c>
      <c r="F78" s="63" t="s">
        <v>289</v>
      </c>
      <c r="G78" s="63" t="s">
        <v>289</v>
      </c>
      <c r="H78" s="63" t="s">
        <v>289</v>
      </c>
    </row>
    <row r="79" spans="1:8" s="1" customFormat="1" ht="30">
      <c r="A79" s="50" t="s">
        <v>183</v>
      </c>
      <c r="B79" s="57" t="s">
        <v>89</v>
      </c>
      <c r="C79" s="57" t="s">
        <v>84</v>
      </c>
      <c r="D79" s="63" t="s">
        <v>997</v>
      </c>
      <c r="E79" s="63" t="s">
        <v>289</v>
      </c>
      <c r="F79" s="63" t="s">
        <v>289</v>
      </c>
      <c r="G79" s="63" t="s">
        <v>289</v>
      </c>
      <c r="H79" s="63" t="s">
        <v>289</v>
      </c>
    </row>
    <row r="80" spans="1:8" s="1" customFormat="1" ht="30">
      <c r="A80" s="50" t="s">
        <v>184</v>
      </c>
      <c r="B80" s="57" t="s">
        <v>91</v>
      </c>
      <c r="C80" s="57" t="s">
        <v>84</v>
      </c>
      <c r="D80" s="63" t="s">
        <v>997</v>
      </c>
      <c r="E80" s="63" t="s">
        <v>289</v>
      </c>
      <c r="F80" s="63" t="s">
        <v>289</v>
      </c>
      <c r="G80" s="63" t="s">
        <v>289</v>
      </c>
      <c r="H80" s="63" t="s">
        <v>289</v>
      </c>
    </row>
    <row r="81" spans="1:8" s="1" customFormat="1" ht="30">
      <c r="A81" s="50" t="s">
        <v>185</v>
      </c>
      <c r="B81" s="57" t="s">
        <v>93</v>
      </c>
      <c r="C81" s="57" t="s">
        <v>84</v>
      </c>
      <c r="D81" s="63" t="s">
        <v>997</v>
      </c>
      <c r="E81" s="63" t="s">
        <v>289</v>
      </c>
      <c r="F81" s="63" t="s">
        <v>289</v>
      </c>
      <c r="G81" s="63" t="s">
        <v>289</v>
      </c>
      <c r="H81" s="63" t="s">
        <v>289</v>
      </c>
    </row>
    <row r="82" spans="1:8" s="1" customFormat="1" ht="30">
      <c r="A82" s="50" t="s">
        <v>186</v>
      </c>
      <c r="B82" s="57" t="s">
        <v>95</v>
      </c>
      <c r="C82" s="57" t="s">
        <v>84</v>
      </c>
      <c r="D82" s="63" t="s">
        <v>997</v>
      </c>
      <c r="E82" s="63" t="s">
        <v>289</v>
      </c>
      <c r="F82" s="63" t="s">
        <v>289</v>
      </c>
      <c r="G82" s="63" t="s">
        <v>289</v>
      </c>
      <c r="H82" s="63" t="s">
        <v>289</v>
      </c>
    </row>
    <row r="83" spans="1:8" s="1" customFormat="1" ht="30">
      <c r="A83" s="50" t="s">
        <v>187</v>
      </c>
      <c r="B83" s="57" t="s">
        <v>97</v>
      </c>
      <c r="C83" s="57" t="s">
        <v>84</v>
      </c>
      <c r="D83" s="63" t="s">
        <v>997</v>
      </c>
      <c r="E83" s="63" t="s">
        <v>289</v>
      </c>
      <c r="F83" s="63" t="s">
        <v>289</v>
      </c>
      <c r="G83" s="63" t="s">
        <v>289</v>
      </c>
      <c r="H83" s="63" t="s">
        <v>289</v>
      </c>
    </row>
    <row r="84" spans="1:8" s="1" customFormat="1" ht="30">
      <c r="A84" s="50" t="s">
        <v>188</v>
      </c>
      <c r="B84" s="57" t="s">
        <v>99</v>
      </c>
      <c r="C84" s="57" t="s">
        <v>84</v>
      </c>
      <c r="D84" s="63" t="s">
        <v>997</v>
      </c>
      <c r="E84" s="63" t="s">
        <v>289</v>
      </c>
      <c r="F84" s="63" t="s">
        <v>289</v>
      </c>
      <c r="G84" s="63" t="s">
        <v>289</v>
      </c>
      <c r="H84" s="63" t="s">
        <v>289</v>
      </c>
    </row>
    <row r="85" spans="1:8" s="1" customFormat="1" ht="30">
      <c r="A85" s="50" t="s">
        <v>189</v>
      </c>
      <c r="B85" s="57" t="s">
        <v>101</v>
      </c>
      <c r="C85" s="57" t="s">
        <v>84</v>
      </c>
      <c r="D85" s="63" t="s">
        <v>997</v>
      </c>
      <c r="E85" s="63" t="s">
        <v>289</v>
      </c>
      <c r="F85" s="63" t="s">
        <v>289</v>
      </c>
      <c r="G85" s="63" t="s">
        <v>289</v>
      </c>
      <c r="H85" s="63" t="s">
        <v>289</v>
      </c>
    </row>
    <row r="86" spans="1:8" s="1" customFormat="1" ht="30">
      <c r="A86" s="50" t="s">
        <v>190</v>
      </c>
      <c r="B86" s="57" t="s">
        <v>103</v>
      </c>
      <c r="C86" s="57" t="s">
        <v>84</v>
      </c>
      <c r="D86" s="63" t="s">
        <v>997</v>
      </c>
      <c r="E86" s="63" t="s">
        <v>289</v>
      </c>
      <c r="F86" s="63" t="s">
        <v>289</v>
      </c>
      <c r="G86" s="63" t="s">
        <v>289</v>
      </c>
      <c r="H86" s="63" t="s">
        <v>289</v>
      </c>
    </row>
    <row r="87" spans="1:8" s="1" customFormat="1" ht="30">
      <c r="A87" s="50" t="s">
        <v>191</v>
      </c>
      <c r="B87" s="57" t="s">
        <v>105</v>
      </c>
      <c r="C87" s="57" t="s">
        <v>84</v>
      </c>
      <c r="D87" s="63" t="s">
        <v>997</v>
      </c>
      <c r="E87" s="63" t="s">
        <v>289</v>
      </c>
      <c r="F87" s="63" t="s">
        <v>289</v>
      </c>
      <c r="G87" s="63" t="s">
        <v>289</v>
      </c>
      <c r="H87" s="63" t="s">
        <v>289</v>
      </c>
    </row>
    <row r="88" spans="1:8" s="1" customFormat="1" ht="30">
      <c r="A88" s="50" t="s">
        <v>192</v>
      </c>
      <c r="B88" s="57" t="s">
        <v>107</v>
      </c>
      <c r="C88" s="57" t="s">
        <v>84</v>
      </c>
      <c r="D88" s="63" t="s">
        <v>997</v>
      </c>
      <c r="E88" s="63" t="s">
        <v>289</v>
      </c>
      <c r="F88" s="63" t="s">
        <v>289</v>
      </c>
      <c r="G88" s="63" t="s">
        <v>289</v>
      </c>
      <c r="H88" s="63" t="s">
        <v>289</v>
      </c>
    </row>
    <row r="89" spans="1:8" s="1" customFormat="1" ht="30">
      <c r="A89" s="50" t="s">
        <v>193</v>
      </c>
      <c r="B89" s="57" t="s">
        <v>109</v>
      </c>
      <c r="C89" s="57" t="s">
        <v>84</v>
      </c>
      <c r="D89" s="63" t="s">
        <v>997</v>
      </c>
      <c r="E89" s="63" t="s">
        <v>289</v>
      </c>
      <c r="F89" s="63" t="s">
        <v>289</v>
      </c>
      <c r="G89" s="63" t="s">
        <v>289</v>
      </c>
      <c r="H89" s="63" t="s">
        <v>289</v>
      </c>
    </row>
    <row r="90" spans="1:8" s="1" customFormat="1" ht="30">
      <c r="A90" s="50" t="s">
        <v>194</v>
      </c>
      <c r="B90" s="57" t="s">
        <v>111</v>
      </c>
      <c r="C90" s="57" t="s">
        <v>84</v>
      </c>
      <c r="D90" s="63" t="s">
        <v>997</v>
      </c>
      <c r="E90" s="63" t="s">
        <v>289</v>
      </c>
      <c r="F90" s="63" t="s">
        <v>289</v>
      </c>
      <c r="G90" s="63" t="s">
        <v>289</v>
      </c>
      <c r="H90" s="63" t="s">
        <v>289</v>
      </c>
    </row>
    <row r="91" spans="1:8" s="54" customFormat="1" ht="28.5">
      <c r="A91" s="53" t="s">
        <v>195</v>
      </c>
      <c r="B91" s="56" t="s">
        <v>196</v>
      </c>
      <c r="C91" s="56" t="s">
        <v>84</v>
      </c>
      <c r="D91" s="53" t="s">
        <v>997</v>
      </c>
      <c r="E91" s="144">
        <v>0</v>
      </c>
      <c r="F91" s="53" t="s">
        <v>289</v>
      </c>
      <c r="G91" s="53" t="s">
        <v>289</v>
      </c>
      <c r="H91" s="53" t="s">
        <v>289</v>
      </c>
    </row>
    <row r="92" spans="1:8" s="1" customFormat="1" ht="30">
      <c r="A92" s="50" t="s">
        <v>41</v>
      </c>
      <c r="B92" s="57" t="s">
        <v>197</v>
      </c>
      <c r="C92" s="57" t="s">
        <v>84</v>
      </c>
      <c r="D92" s="63" t="s">
        <v>997</v>
      </c>
      <c r="E92" s="63" t="s">
        <v>289</v>
      </c>
      <c r="F92" s="63" t="s">
        <v>289</v>
      </c>
      <c r="G92" s="63" t="s">
        <v>289</v>
      </c>
      <c r="H92" s="63" t="s">
        <v>289</v>
      </c>
    </row>
    <row r="93" spans="1:8" s="1" customFormat="1" ht="30">
      <c r="A93" s="50" t="s">
        <v>198</v>
      </c>
      <c r="B93" s="57" t="s">
        <v>199</v>
      </c>
      <c r="C93" s="57" t="s">
        <v>84</v>
      </c>
      <c r="D93" s="63" t="s">
        <v>997</v>
      </c>
      <c r="E93" s="63" t="s">
        <v>289</v>
      </c>
      <c r="F93" s="63" t="s">
        <v>289</v>
      </c>
      <c r="G93" s="63" t="s">
        <v>289</v>
      </c>
      <c r="H93" s="63" t="s">
        <v>289</v>
      </c>
    </row>
    <row r="94" spans="1:8" s="1" customFormat="1" ht="30">
      <c r="A94" s="50" t="s">
        <v>200</v>
      </c>
      <c r="B94" s="57" t="s">
        <v>201</v>
      </c>
      <c r="C94" s="57" t="s">
        <v>84</v>
      </c>
      <c r="D94" s="63" t="s">
        <v>997</v>
      </c>
      <c r="E94" s="63" t="s">
        <v>289</v>
      </c>
      <c r="F94" s="63" t="s">
        <v>289</v>
      </c>
      <c r="G94" s="63" t="s">
        <v>289</v>
      </c>
      <c r="H94" s="63" t="s">
        <v>289</v>
      </c>
    </row>
    <row r="95" spans="1:8" s="1" customFormat="1" ht="30">
      <c r="A95" s="50" t="s">
        <v>202</v>
      </c>
      <c r="B95" s="57" t="s">
        <v>203</v>
      </c>
      <c r="C95" s="57" t="s">
        <v>84</v>
      </c>
      <c r="D95" s="63" t="s">
        <v>997</v>
      </c>
      <c r="E95" s="63" t="s">
        <v>289</v>
      </c>
      <c r="F95" s="63" t="s">
        <v>289</v>
      </c>
      <c r="G95" s="63" t="s">
        <v>289</v>
      </c>
      <c r="H95" s="63" t="s">
        <v>289</v>
      </c>
    </row>
    <row r="96" spans="1:8" s="1" customFormat="1" ht="30">
      <c r="A96" s="50" t="s">
        <v>204</v>
      </c>
      <c r="B96" s="57" t="s">
        <v>205</v>
      </c>
      <c r="C96" s="57" t="s">
        <v>84</v>
      </c>
      <c r="D96" s="63" t="s">
        <v>997</v>
      </c>
      <c r="E96" s="63" t="s">
        <v>289</v>
      </c>
      <c r="F96" s="63" t="s">
        <v>289</v>
      </c>
      <c r="G96" s="63" t="s">
        <v>289</v>
      </c>
      <c r="H96" s="63" t="s">
        <v>289</v>
      </c>
    </row>
    <row r="97" spans="1:8" s="1" customFormat="1" ht="30">
      <c r="A97" s="50" t="s">
        <v>206</v>
      </c>
      <c r="B97" s="57" t="s">
        <v>207</v>
      </c>
      <c r="C97" s="57" t="s">
        <v>84</v>
      </c>
      <c r="D97" s="63" t="s">
        <v>997</v>
      </c>
      <c r="E97" s="63" t="s">
        <v>289</v>
      </c>
      <c r="F97" s="63" t="s">
        <v>289</v>
      </c>
      <c r="G97" s="63" t="s">
        <v>289</v>
      </c>
      <c r="H97" s="63" t="s">
        <v>289</v>
      </c>
    </row>
    <row r="98" spans="1:8" s="1" customFormat="1" ht="30">
      <c r="A98" s="50" t="s">
        <v>42</v>
      </c>
      <c r="B98" s="57" t="s">
        <v>165</v>
      </c>
      <c r="C98" s="57" t="s">
        <v>84</v>
      </c>
      <c r="D98" s="63" t="s">
        <v>997</v>
      </c>
      <c r="E98" s="63" t="s">
        <v>289</v>
      </c>
      <c r="F98" s="63" t="s">
        <v>289</v>
      </c>
      <c r="G98" s="63" t="s">
        <v>289</v>
      </c>
      <c r="H98" s="63" t="s">
        <v>289</v>
      </c>
    </row>
    <row r="99" spans="1:8" s="1" customFormat="1" ht="30">
      <c r="A99" s="50" t="s">
        <v>208</v>
      </c>
      <c r="B99" s="57" t="s">
        <v>209</v>
      </c>
      <c r="C99" s="57" t="s">
        <v>84</v>
      </c>
      <c r="D99" s="63" t="s">
        <v>997</v>
      </c>
      <c r="E99" s="63" t="s">
        <v>289</v>
      </c>
      <c r="F99" s="63" t="s">
        <v>289</v>
      </c>
      <c r="G99" s="63" t="s">
        <v>289</v>
      </c>
      <c r="H99" s="63" t="s">
        <v>289</v>
      </c>
    </row>
    <row r="100" spans="1:8" s="1" customFormat="1" ht="30">
      <c r="A100" s="50" t="s">
        <v>210</v>
      </c>
      <c r="B100" s="57" t="s">
        <v>211</v>
      </c>
      <c r="C100" s="57" t="s">
        <v>84</v>
      </c>
      <c r="D100" s="63" t="s">
        <v>997</v>
      </c>
      <c r="E100" s="143" t="s">
        <v>289</v>
      </c>
      <c r="F100" s="63" t="s">
        <v>289</v>
      </c>
      <c r="G100" s="63" t="s">
        <v>289</v>
      </c>
      <c r="H100" s="63" t="s">
        <v>289</v>
      </c>
    </row>
    <row r="101" spans="1:8" s="1" customFormat="1" ht="30">
      <c r="A101" s="50" t="s">
        <v>212</v>
      </c>
      <c r="B101" s="57" t="s">
        <v>213</v>
      </c>
      <c r="C101" s="57" t="s">
        <v>84</v>
      </c>
      <c r="D101" s="63" t="s">
        <v>997</v>
      </c>
      <c r="E101" s="63" t="s">
        <v>289</v>
      </c>
      <c r="F101" s="63" t="s">
        <v>289</v>
      </c>
      <c r="G101" s="63" t="s">
        <v>289</v>
      </c>
      <c r="H101" s="63" t="s">
        <v>289</v>
      </c>
    </row>
    <row r="102" spans="1:8" s="1" customFormat="1" ht="30">
      <c r="A102" s="50" t="s">
        <v>214</v>
      </c>
      <c r="B102" s="57" t="s">
        <v>205</v>
      </c>
      <c r="C102" s="57" t="s">
        <v>84</v>
      </c>
      <c r="D102" s="63" t="s">
        <v>997</v>
      </c>
      <c r="E102" s="63" t="s">
        <v>289</v>
      </c>
      <c r="F102" s="63" t="s">
        <v>289</v>
      </c>
      <c r="G102" s="63" t="s">
        <v>289</v>
      </c>
      <c r="H102" s="63" t="s">
        <v>289</v>
      </c>
    </row>
    <row r="103" spans="1:8" s="1" customFormat="1" ht="30">
      <c r="A103" s="50" t="s">
        <v>215</v>
      </c>
      <c r="B103" s="57" t="s">
        <v>216</v>
      </c>
      <c r="C103" s="57" t="s">
        <v>84</v>
      </c>
      <c r="D103" s="63" t="s">
        <v>997</v>
      </c>
      <c r="E103" s="63" t="s">
        <v>289</v>
      </c>
      <c r="F103" s="63" t="s">
        <v>289</v>
      </c>
      <c r="G103" s="63" t="s">
        <v>289</v>
      </c>
      <c r="H103" s="63" t="s">
        <v>289</v>
      </c>
    </row>
    <row r="104" spans="1:8" s="54" customFormat="1" ht="30.75" customHeight="1">
      <c r="A104" s="53" t="s">
        <v>217</v>
      </c>
      <c r="B104" s="56" t="s">
        <v>218</v>
      </c>
      <c r="C104" s="56" t="s">
        <v>84</v>
      </c>
      <c r="D104" s="53" t="s">
        <v>997</v>
      </c>
      <c r="E104" s="144">
        <f>E76+E91</f>
        <v>1.5099999999999998</v>
      </c>
      <c r="F104" s="53" t="s">
        <v>289</v>
      </c>
      <c r="G104" s="53" t="s">
        <v>289</v>
      </c>
      <c r="H104" s="53" t="s">
        <v>289</v>
      </c>
    </row>
    <row r="105" spans="1:8" s="1" customFormat="1" ht="30">
      <c r="A105" s="50" t="s">
        <v>45</v>
      </c>
      <c r="B105" s="57" t="s">
        <v>219</v>
      </c>
      <c r="C105" s="57" t="s">
        <v>84</v>
      </c>
      <c r="D105" s="63" t="s">
        <v>997</v>
      </c>
      <c r="E105" s="63" t="s">
        <v>289</v>
      </c>
      <c r="F105" s="63" t="s">
        <v>289</v>
      </c>
      <c r="G105" s="63" t="s">
        <v>289</v>
      </c>
      <c r="H105" s="63" t="s">
        <v>289</v>
      </c>
    </row>
    <row r="106" spans="1:8" s="1" customFormat="1" ht="30">
      <c r="A106" s="50" t="s">
        <v>220</v>
      </c>
      <c r="B106" s="57" t="s">
        <v>87</v>
      </c>
      <c r="C106" s="57" t="s">
        <v>84</v>
      </c>
      <c r="D106" s="63" t="s">
        <v>997</v>
      </c>
      <c r="E106" s="63" t="s">
        <v>289</v>
      </c>
      <c r="F106" s="63" t="s">
        <v>289</v>
      </c>
      <c r="G106" s="63" t="s">
        <v>289</v>
      </c>
      <c r="H106" s="63" t="s">
        <v>289</v>
      </c>
    </row>
    <row r="107" spans="1:8" s="1" customFormat="1" ht="30">
      <c r="A107" s="50" t="s">
        <v>221</v>
      </c>
      <c r="B107" s="57" t="s">
        <v>89</v>
      </c>
      <c r="C107" s="57" t="s">
        <v>84</v>
      </c>
      <c r="D107" s="63" t="s">
        <v>997</v>
      </c>
      <c r="E107" s="63" t="s">
        <v>289</v>
      </c>
      <c r="F107" s="63" t="s">
        <v>289</v>
      </c>
      <c r="G107" s="63" t="s">
        <v>289</v>
      </c>
      <c r="H107" s="63" t="s">
        <v>289</v>
      </c>
    </row>
    <row r="108" spans="1:8" s="1" customFormat="1" ht="30">
      <c r="A108" s="50" t="s">
        <v>222</v>
      </c>
      <c r="B108" s="57" t="s">
        <v>91</v>
      </c>
      <c r="C108" s="57" t="s">
        <v>84</v>
      </c>
      <c r="D108" s="63" t="s">
        <v>997</v>
      </c>
      <c r="E108" s="63" t="s">
        <v>289</v>
      </c>
      <c r="F108" s="63" t="s">
        <v>289</v>
      </c>
      <c r="G108" s="63" t="s">
        <v>289</v>
      </c>
      <c r="H108" s="63" t="s">
        <v>289</v>
      </c>
    </row>
    <row r="109" spans="1:8" s="1" customFormat="1" ht="30">
      <c r="A109" s="50" t="s">
        <v>46</v>
      </c>
      <c r="B109" s="57" t="s">
        <v>93</v>
      </c>
      <c r="C109" s="57" t="s">
        <v>84</v>
      </c>
      <c r="D109" s="63" t="s">
        <v>997</v>
      </c>
      <c r="E109" s="63" t="s">
        <v>289</v>
      </c>
      <c r="F109" s="63" t="s">
        <v>289</v>
      </c>
      <c r="G109" s="63" t="s">
        <v>289</v>
      </c>
      <c r="H109" s="63" t="s">
        <v>289</v>
      </c>
    </row>
    <row r="110" spans="1:8" s="1" customFormat="1" ht="30">
      <c r="A110" s="50" t="s">
        <v>47</v>
      </c>
      <c r="B110" s="57" t="s">
        <v>95</v>
      </c>
      <c r="C110" s="57" t="s">
        <v>84</v>
      </c>
      <c r="D110" s="63" t="s">
        <v>997</v>
      </c>
      <c r="E110" s="63" t="s">
        <v>289</v>
      </c>
      <c r="F110" s="63" t="s">
        <v>289</v>
      </c>
      <c r="G110" s="63" t="s">
        <v>289</v>
      </c>
      <c r="H110" s="63" t="s">
        <v>289</v>
      </c>
    </row>
    <row r="111" spans="1:8" s="1" customFormat="1" ht="30">
      <c r="A111" s="50" t="s">
        <v>48</v>
      </c>
      <c r="B111" s="57" t="s">
        <v>97</v>
      </c>
      <c r="C111" s="57" t="s">
        <v>84</v>
      </c>
      <c r="D111" s="63" t="s">
        <v>997</v>
      </c>
      <c r="E111" s="63" t="s">
        <v>289</v>
      </c>
      <c r="F111" s="63" t="s">
        <v>289</v>
      </c>
      <c r="G111" s="63" t="s">
        <v>289</v>
      </c>
      <c r="H111" s="63" t="s">
        <v>289</v>
      </c>
    </row>
    <row r="112" spans="1:8" s="1" customFormat="1" ht="30">
      <c r="A112" s="50" t="s">
        <v>223</v>
      </c>
      <c r="B112" s="57" t="s">
        <v>99</v>
      </c>
      <c r="C112" s="57" t="s">
        <v>84</v>
      </c>
      <c r="D112" s="63" t="s">
        <v>997</v>
      </c>
      <c r="E112" s="63" t="s">
        <v>289</v>
      </c>
      <c r="F112" s="63" t="s">
        <v>289</v>
      </c>
      <c r="G112" s="63" t="s">
        <v>289</v>
      </c>
      <c r="H112" s="63" t="s">
        <v>289</v>
      </c>
    </row>
    <row r="113" spans="1:8" s="1" customFormat="1" ht="30">
      <c r="A113" s="50" t="s">
        <v>224</v>
      </c>
      <c r="B113" s="57" t="s">
        <v>101</v>
      </c>
      <c r="C113" s="57" t="s">
        <v>84</v>
      </c>
      <c r="D113" s="63" t="s">
        <v>997</v>
      </c>
      <c r="E113" s="63" t="s">
        <v>289</v>
      </c>
      <c r="F113" s="63" t="s">
        <v>289</v>
      </c>
      <c r="G113" s="63" t="s">
        <v>289</v>
      </c>
      <c r="H113" s="63" t="s">
        <v>289</v>
      </c>
    </row>
    <row r="114" spans="1:8" s="1" customFormat="1" ht="30">
      <c r="A114" s="50" t="s">
        <v>225</v>
      </c>
      <c r="B114" s="57" t="s">
        <v>103</v>
      </c>
      <c r="C114" s="57" t="s">
        <v>84</v>
      </c>
      <c r="D114" s="63" t="s">
        <v>997</v>
      </c>
      <c r="E114" s="63" t="s">
        <v>289</v>
      </c>
      <c r="F114" s="63" t="s">
        <v>289</v>
      </c>
      <c r="G114" s="63" t="s">
        <v>289</v>
      </c>
      <c r="H114" s="63" t="s">
        <v>289</v>
      </c>
    </row>
    <row r="115" spans="1:8" s="1" customFormat="1" ht="30">
      <c r="A115" s="50" t="s">
        <v>226</v>
      </c>
      <c r="B115" s="57" t="s">
        <v>105</v>
      </c>
      <c r="C115" s="57" t="s">
        <v>84</v>
      </c>
      <c r="D115" s="63" t="s">
        <v>997</v>
      </c>
      <c r="E115" s="63" t="s">
        <v>289</v>
      </c>
      <c r="F115" s="63" t="s">
        <v>289</v>
      </c>
      <c r="G115" s="63" t="s">
        <v>289</v>
      </c>
      <c r="H115" s="63" t="s">
        <v>289</v>
      </c>
    </row>
    <row r="116" spans="1:8" s="1" customFormat="1" ht="30">
      <c r="A116" s="50" t="s">
        <v>227</v>
      </c>
      <c r="B116" s="57" t="s">
        <v>107</v>
      </c>
      <c r="C116" s="57" t="s">
        <v>84</v>
      </c>
      <c r="D116" s="63" t="s">
        <v>997</v>
      </c>
      <c r="E116" s="63" t="s">
        <v>289</v>
      </c>
      <c r="F116" s="63" t="s">
        <v>289</v>
      </c>
      <c r="G116" s="63" t="s">
        <v>289</v>
      </c>
      <c r="H116" s="63" t="s">
        <v>289</v>
      </c>
    </row>
    <row r="117" spans="1:8" s="1" customFormat="1" ht="30">
      <c r="A117" s="50" t="s">
        <v>228</v>
      </c>
      <c r="B117" s="57" t="s">
        <v>109</v>
      </c>
      <c r="C117" s="57" t="s">
        <v>84</v>
      </c>
      <c r="D117" s="63" t="s">
        <v>997</v>
      </c>
      <c r="E117" s="63" t="s">
        <v>289</v>
      </c>
      <c r="F117" s="63" t="s">
        <v>289</v>
      </c>
      <c r="G117" s="63" t="s">
        <v>289</v>
      </c>
      <c r="H117" s="63" t="s">
        <v>289</v>
      </c>
    </row>
    <row r="118" spans="1:8" s="1" customFormat="1" ht="30">
      <c r="A118" s="50" t="s">
        <v>229</v>
      </c>
      <c r="B118" s="57" t="s">
        <v>111</v>
      </c>
      <c r="C118" s="57" t="s">
        <v>84</v>
      </c>
      <c r="D118" s="63" t="s">
        <v>997</v>
      </c>
      <c r="E118" s="63" t="s">
        <v>289</v>
      </c>
      <c r="F118" s="63" t="s">
        <v>289</v>
      </c>
      <c r="G118" s="63" t="s">
        <v>289</v>
      </c>
      <c r="H118" s="63" t="s">
        <v>289</v>
      </c>
    </row>
    <row r="119" spans="1:8" s="54" customFormat="1" ht="28.5">
      <c r="A119" s="53" t="s">
        <v>230</v>
      </c>
      <c r="B119" s="56" t="s">
        <v>231</v>
      </c>
      <c r="C119" s="56" t="s">
        <v>84</v>
      </c>
      <c r="D119" s="53" t="s">
        <v>997</v>
      </c>
      <c r="E119" s="144">
        <v>0</v>
      </c>
      <c r="F119" s="53" t="s">
        <v>289</v>
      </c>
      <c r="G119" s="53" t="s">
        <v>289</v>
      </c>
      <c r="H119" s="53" t="s">
        <v>289</v>
      </c>
    </row>
    <row r="120" spans="1:8" s="1" customFormat="1" ht="30">
      <c r="A120" s="50" t="s">
        <v>49</v>
      </c>
      <c r="B120" s="57" t="s">
        <v>86</v>
      </c>
      <c r="C120" s="57" t="s">
        <v>84</v>
      </c>
      <c r="D120" s="63" t="s">
        <v>997</v>
      </c>
      <c r="E120" s="63" t="s">
        <v>289</v>
      </c>
      <c r="F120" s="63" t="s">
        <v>289</v>
      </c>
      <c r="G120" s="63" t="s">
        <v>289</v>
      </c>
      <c r="H120" s="63" t="s">
        <v>289</v>
      </c>
    </row>
    <row r="121" spans="1:8" s="1" customFormat="1" ht="30">
      <c r="A121" s="50" t="s">
        <v>232</v>
      </c>
      <c r="B121" s="57" t="s">
        <v>87</v>
      </c>
      <c r="C121" s="57" t="s">
        <v>84</v>
      </c>
      <c r="D121" s="63" t="s">
        <v>997</v>
      </c>
      <c r="E121" s="63" t="s">
        <v>289</v>
      </c>
      <c r="F121" s="63" t="s">
        <v>289</v>
      </c>
      <c r="G121" s="63" t="s">
        <v>289</v>
      </c>
      <c r="H121" s="63" t="s">
        <v>289</v>
      </c>
    </row>
    <row r="122" spans="1:8" s="1" customFormat="1" ht="30">
      <c r="A122" s="50" t="s">
        <v>233</v>
      </c>
      <c r="B122" s="57" t="s">
        <v>89</v>
      </c>
      <c r="C122" s="57" t="s">
        <v>84</v>
      </c>
      <c r="D122" s="63" t="s">
        <v>997</v>
      </c>
      <c r="E122" s="63" t="s">
        <v>289</v>
      </c>
      <c r="F122" s="63" t="s">
        <v>289</v>
      </c>
      <c r="G122" s="63" t="s">
        <v>289</v>
      </c>
      <c r="H122" s="63" t="s">
        <v>289</v>
      </c>
    </row>
    <row r="123" spans="1:8" s="1" customFormat="1" ht="30">
      <c r="A123" s="50" t="s">
        <v>234</v>
      </c>
      <c r="B123" s="57" t="s">
        <v>91</v>
      </c>
      <c r="C123" s="57" t="s">
        <v>84</v>
      </c>
      <c r="D123" s="63" t="s">
        <v>997</v>
      </c>
      <c r="E123" s="63" t="s">
        <v>289</v>
      </c>
      <c r="F123" s="63" t="s">
        <v>289</v>
      </c>
      <c r="G123" s="63" t="s">
        <v>289</v>
      </c>
      <c r="H123" s="63" t="s">
        <v>289</v>
      </c>
    </row>
    <row r="124" spans="1:8" s="1" customFormat="1" ht="30">
      <c r="A124" s="50" t="s">
        <v>50</v>
      </c>
      <c r="B124" s="57" t="s">
        <v>235</v>
      </c>
      <c r="C124" s="57" t="s">
        <v>84</v>
      </c>
      <c r="D124" s="63" t="s">
        <v>997</v>
      </c>
      <c r="E124" s="63" t="s">
        <v>289</v>
      </c>
      <c r="F124" s="63" t="s">
        <v>289</v>
      </c>
      <c r="G124" s="63" t="s">
        <v>289</v>
      </c>
      <c r="H124" s="63" t="s">
        <v>289</v>
      </c>
    </row>
    <row r="125" spans="1:8" s="1" customFormat="1" ht="30">
      <c r="A125" s="50" t="s">
        <v>51</v>
      </c>
      <c r="B125" s="57" t="s">
        <v>236</v>
      </c>
      <c r="C125" s="57" t="s">
        <v>84</v>
      </c>
      <c r="D125" s="63" t="s">
        <v>997</v>
      </c>
      <c r="E125" s="63" t="s">
        <v>289</v>
      </c>
      <c r="F125" s="63" t="s">
        <v>289</v>
      </c>
      <c r="G125" s="63" t="s">
        <v>289</v>
      </c>
      <c r="H125" s="63" t="s">
        <v>289</v>
      </c>
    </row>
    <row r="126" spans="1:8" s="1" customFormat="1" ht="30">
      <c r="A126" s="50" t="s">
        <v>52</v>
      </c>
      <c r="B126" s="57" t="s">
        <v>237</v>
      </c>
      <c r="C126" s="57" t="s">
        <v>84</v>
      </c>
      <c r="D126" s="63" t="s">
        <v>997</v>
      </c>
      <c r="E126" s="63" t="s">
        <v>289</v>
      </c>
      <c r="F126" s="63" t="s">
        <v>289</v>
      </c>
      <c r="G126" s="63" t="s">
        <v>289</v>
      </c>
      <c r="H126" s="63" t="s">
        <v>289</v>
      </c>
    </row>
    <row r="127" spans="1:8" s="1" customFormat="1" ht="30">
      <c r="A127" s="50" t="s">
        <v>238</v>
      </c>
      <c r="B127" s="57" t="s">
        <v>239</v>
      </c>
      <c r="C127" s="57" t="s">
        <v>84</v>
      </c>
      <c r="D127" s="63" t="s">
        <v>997</v>
      </c>
      <c r="E127" s="63" t="s">
        <v>289</v>
      </c>
      <c r="F127" s="63" t="s">
        <v>289</v>
      </c>
      <c r="G127" s="63" t="s">
        <v>289</v>
      </c>
      <c r="H127" s="63" t="s">
        <v>289</v>
      </c>
    </row>
    <row r="128" spans="1:8" s="1" customFormat="1" ht="30">
      <c r="A128" s="50" t="s">
        <v>240</v>
      </c>
      <c r="B128" s="57" t="s">
        <v>241</v>
      </c>
      <c r="C128" s="57" t="s">
        <v>84</v>
      </c>
      <c r="D128" s="63" t="s">
        <v>997</v>
      </c>
      <c r="E128" s="63" t="s">
        <v>289</v>
      </c>
      <c r="F128" s="63" t="s">
        <v>289</v>
      </c>
      <c r="G128" s="63" t="s">
        <v>289</v>
      </c>
      <c r="H128" s="63" t="s">
        <v>289</v>
      </c>
    </row>
    <row r="129" spans="1:8" s="1" customFormat="1" ht="30">
      <c r="A129" s="50" t="s">
        <v>242</v>
      </c>
      <c r="B129" s="57" t="s">
        <v>243</v>
      </c>
      <c r="C129" s="57" t="s">
        <v>84</v>
      </c>
      <c r="D129" s="63" t="s">
        <v>997</v>
      </c>
      <c r="E129" s="63" t="s">
        <v>289</v>
      </c>
      <c r="F129" s="63" t="s">
        <v>289</v>
      </c>
      <c r="G129" s="63" t="s">
        <v>289</v>
      </c>
      <c r="H129" s="63" t="s">
        <v>289</v>
      </c>
    </row>
    <row r="130" spans="1:8" s="1" customFormat="1" ht="30">
      <c r="A130" s="50" t="s">
        <v>244</v>
      </c>
      <c r="B130" s="57" t="s">
        <v>105</v>
      </c>
      <c r="C130" s="57" t="s">
        <v>84</v>
      </c>
      <c r="D130" s="63" t="s">
        <v>997</v>
      </c>
      <c r="E130" s="63" t="s">
        <v>289</v>
      </c>
      <c r="F130" s="63" t="s">
        <v>289</v>
      </c>
      <c r="G130" s="63" t="s">
        <v>289</v>
      </c>
      <c r="H130" s="63" t="s">
        <v>289</v>
      </c>
    </row>
    <row r="131" spans="1:8" s="1" customFormat="1" ht="30">
      <c r="A131" s="50" t="s">
        <v>245</v>
      </c>
      <c r="B131" s="57" t="s">
        <v>107</v>
      </c>
      <c r="C131" s="57" t="s">
        <v>84</v>
      </c>
      <c r="D131" s="63" t="s">
        <v>997</v>
      </c>
      <c r="E131" s="63" t="s">
        <v>289</v>
      </c>
      <c r="F131" s="63" t="s">
        <v>289</v>
      </c>
      <c r="G131" s="63" t="s">
        <v>289</v>
      </c>
      <c r="H131" s="63" t="s">
        <v>289</v>
      </c>
    </row>
    <row r="132" spans="1:8" s="1" customFormat="1" ht="30">
      <c r="A132" s="50" t="s">
        <v>246</v>
      </c>
      <c r="B132" s="57" t="s">
        <v>109</v>
      </c>
      <c r="C132" s="57" t="s">
        <v>84</v>
      </c>
      <c r="D132" s="63" t="s">
        <v>997</v>
      </c>
      <c r="E132" s="63" t="s">
        <v>289</v>
      </c>
      <c r="F132" s="63" t="s">
        <v>289</v>
      </c>
      <c r="G132" s="63" t="s">
        <v>289</v>
      </c>
      <c r="H132" s="63" t="s">
        <v>289</v>
      </c>
    </row>
    <row r="133" spans="1:8" s="1" customFormat="1" ht="30">
      <c r="A133" s="50" t="s">
        <v>247</v>
      </c>
      <c r="B133" s="57" t="s">
        <v>248</v>
      </c>
      <c r="C133" s="57" t="s">
        <v>84</v>
      </c>
      <c r="D133" s="63" t="s">
        <v>997</v>
      </c>
      <c r="E133" s="63" t="s">
        <v>289</v>
      </c>
      <c r="F133" s="63" t="s">
        <v>289</v>
      </c>
      <c r="G133" s="63" t="s">
        <v>289</v>
      </c>
      <c r="H133" s="63" t="s">
        <v>289</v>
      </c>
    </row>
    <row r="134" spans="1:8" s="54" customFormat="1" ht="28.5">
      <c r="A134" s="53" t="s">
        <v>249</v>
      </c>
      <c r="B134" s="56" t="s">
        <v>250</v>
      </c>
      <c r="C134" s="56" t="s">
        <v>84</v>
      </c>
      <c r="D134" s="53" t="s">
        <v>997</v>
      </c>
      <c r="E134" s="144">
        <f>E104-E67</f>
        <v>1.4599999999999997</v>
      </c>
      <c r="F134" s="53" t="s">
        <v>289</v>
      </c>
      <c r="G134" s="53" t="s">
        <v>289</v>
      </c>
      <c r="H134" s="53" t="s">
        <v>289</v>
      </c>
    </row>
    <row r="135" spans="1:8" s="1" customFormat="1" ht="30">
      <c r="A135" s="50" t="s">
        <v>53</v>
      </c>
      <c r="B135" s="57" t="s">
        <v>86</v>
      </c>
      <c r="C135" s="57" t="s">
        <v>84</v>
      </c>
      <c r="D135" s="63" t="s">
        <v>997</v>
      </c>
      <c r="E135" s="63" t="s">
        <v>289</v>
      </c>
      <c r="F135" s="63" t="s">
        <v>289</v>
      </c>
      <c r="G135" s="63" t="s">
        <v>289</v>
      </c>
      <c r="H135" s="63" t="s">
        <v>289</v>
      </c>
    </row>
    <row r="136" spans="1:8" s="1" customFormat="1" ht="30">
      <c r="A136" s="50" t="s">
        <v>251</v>
      </c>
      <c r="B136" s="57" t="s">
        <v>87</v>
      </c>
      <c r="C136" s="57" t="s">
        <v>84</v>
      </c>
      <c r="D136" s="63" t="s">
        <v>997</v>
      </c>
      <c r="E136" s="63" t="s">
        <v>289</v>
      </c>
      <c r="F136" s="63" t="s">
        <v>289</v>
      </c>
      <c r="G136" s="63" t="s">
        <v>289</v>
      </c>
      <c r="H136" s="63" t="s">
        <v>289</v>
      </c>
    </row>
    <row r="137" spans="1:8" s="1" customFormat="1" ht="30">
      <c r="A137" s="50" t="s">
        <v>252</v>
      </c>
      <c r="B137" s="57" t="s">
        <v>89</v>
      </c>
      <c r="C137" s="57" t="s">
        <v>84</v>
      </c>
      <c r="D137" s="63" t="s">
        <v>997</v>
      </c>
      <c r="E137" s="63" t="s">
        <v>289</v>
      </c>
      <c r="F137" s="63" t="s">
        <v>289</v>
      </c>
      <c r="G137" s="63" t="s">
        <v>289</v>
      </c>
      <c r="H137" s="63" t="s">
        <v>289</v>
      </c>
    </row>
    <row r="138" spans="1:8" s="1" customFormat="1" ht="30">
      <c r="A138" s="50" t="s">
        <v>253</v>
      </c>
      <c r="B138" s="57" t="s">
        <v>91</v>
      </c>
      <c r="C138" s="57" t="s">
        <v>84</v>
      </c>
      <c r="D138" s="63" t="s">
        <v>997</v>
      </c>
      <c r="E138" s="63" t="s">
        <v>289</v>
      </c>
      <c r="F138" s="63" t="s">
        <v>289</v>
      </c>
      <c r="G138" s="63" t="s">
        <v>289</v>
      </c>
      <c r="H138" s="63" t="s">
        <v>289</v>
      </c>
    </row>
    <row r="139" spans="1:8" s="1" customFormat="1" ht="30">
      <c r="A139" s="50" t="s">
        <v>54</v>
      </c>
      <c r="B139" s="57" t="s">
        <v>93</v>
      </c>
      <c r="C139" s="57" t="s">
        <v>84</v>
      </c>
      <c r="D139" s="63" t="s">
        <v>997</v>
      </c>
      <c r="E139" s="63" t="s">
        <v>289</v>
      </c>
      <c r="F139" s="63" t="s">
        <v>289</v>
      </c>
      <c r="G139" s="63" t="s">
        <v>289</v>
      </c>
      <c r="H139" s="63" t="s">
        <v>289</v>
      </c>
    </row>
    <row r="140" spans="1:8" s="1" customFormat="1" ht="30">
      <c r="A140" s="50" t="s">
        <v>55</v>
      </c>
      <c r="B140" s="57" t="s">
        <v>95</v>
      </c>
      <c r="C140" s="57" t="s">
        <v>84</v>
      </c>
      <c r="D140" s="63" t="s">
        <v>997</v>
      </c>
      <c r="E140" s="63" t="s">
        <v>289</v>
      </c>
      <c r="F140" s="63" t="s">
        <v>289</v>
      </c>
      <c r="G140" s="63" t="s">
        <v>289</v>
      </c>
      <c r="H140" s="63" t="s">
        <v>289</v>
      </c>
    </row>
    <row r="141" spans="1:8" s="1" customFormat="1" ht="30">
      <c r="A141" s="50" t="s">
        <v>56</v>
      </c>
      <c r="B141" s="57" t="s">
        <v>97</v>
      </c>
      <c r="C141" s="57" t="s">
        <v>84</v>
      </c>
      <c r="D141" s="63" t="s">
        <v>997</v>
      </c>
      <c r="E141" s="63" t="s">
        <v>289</v>
      </c>
      <c r="F141" s="63" t="s">
        <v>289</v>
      </c>
      <c r="G141" s="63" t="s">
        <v>289</v>
      </c>
      <c r="H141" s="63" t="s">
        <v>289</v>
      </c>
    </row>
    <row r="142" spans="1:8" s="1" customFormat="1" ht="30">
      <c r="A142" s="50" t="s">
        <v>254</v>
      </c>
      <c r="B142" s="57" t="s">
        <v>99</v>
      </c>
      <c r="C142" s="57" t="s">
        <v>84</v>
      </c>
      <c r="D142" s="63" t="s">
        <v>997</v>
      </c>
      <c r="E142" s="63" t="s">
        <v>289</v>
      </c>
      <c r="F142" s="63" t="s">
        <v>289</v>
      </c>
      <c r="G142" s="63" t="s">
        <v>289</v>
      </c>
      <c r="H142" s="63" t="s">
        <v>289</v>
      </c>
    </row>
    <row r="143" spans="1:8" s="1" customFormat="1" ht="30">
      <c r="A143" s="50" t="s">
        <v>255</v>
      </c>
      <c r="B143" s="57" t="s">
        <v>101</v>
      </c>
      <c r="C143" s="57" t="s">
        <v>84</v>
      </c>
      <c r="D143" s="63" t="s">
        <v>997</v>
      </c>
      <c r="E143" s="63" t="s">
        <v>289</v>
      </c>
      <c r="F143" s="63" t="s">
        <v>289</v>
      </c>
      <c r="G143" s="63" t="s">
        <v>289</v>
      </c>
      <c r="H143" s="63" t="s">
        <v>289</v>
      </c>
    </row>
    <row r="144" spans="1:8" s="1" customFormat="1" ht="30">
      <c r="A144" s="50" t="s">
        <v>256</v>
      </c>
      <c r="B144" s="57" t="s">
        <v>103</v>
      </c>
      <c r="C144" s="57" t="s">
        <v>84</v>
      </c>
      <c r="D144" s="63" t="s">
        <v>997</v>
      </c>
      <c r="E144" s="63" t="s">
        <v>289</v>
      </c>
      <c r="F144" s="63" t="s">
        <v>289</v>
      </c>
      <c r="G144" s="63" t="s">
        <v>289</v>
      </c>
      <c r="H144" s="63" t="s">
        <v>289</v>
      </c>
    </row>
    <row r="145" spans="1:8" s="1" customFormat="1" ht="30">
      <c r="A145" s="50" t="s">
        <v>257</v>
      </c>
      <c r="B145" s="57" t="s">
        <v>105</v>
      </c>
      <c r="C145" s="57" t="s">
        <v>84</v>
      </c>
      <c r="D145" s="63" t="s">
        <v>997</v>
      </c>
      <c r="E145" s="63" t="s">
        <v>289</v>
      </c>
      <c r="F145" s="63" t="s">
        <v>289</v>
      </c>
      <c r="G145" s="63" t="s">
        <v>289</v>
      </c>
      <c r="H145" s="63" t="s">
        <v>289</v>
      </c>
    </row>
    <row r="146" spans="1:8" s="1" customFormat="1" ht="30">
      <c r="A146" s="50" t="s">
        <v>258</v>
      </c>
      <c r="B146" s="57" t="s">
        <v>107</v>
      </c>
      <c r="C146" s="57" t="s">
        <v>84</v>
      </c>
      <c r="D146" s="63" t="s">
        <v>997</v>
      </c>
      <c r="E146" s="63" t="s">
        <v>289</v>
      </c>
      <c r="F146" s="63" t="s">
        <v>289</v>
      </c>
      <c r="G146" s="63" t="s">
        <v>289</v>
      </c>
      <c r="H146" s="63" t="s">
        <v>289</v>
      </c>
    </row>
    <row r="147" spans="1:8" s="1" customFormat="1" ht="30">
      <c r="A147" s="50" t="s">
        <v>259</v>
      </c>
      <c r="B147" s="57" t="s">
        <v>109</v>
      </c>
      <c r="C147" s="57" t="s">
        <v>84</v>
      </c>
      <c r="D147" s="63" t="s">
        <v>997</v>
      </c>
      <c r="E147" s="63" t="s">
        <v>289</v>
      </c>
      <c r="F147" s="63" t="s">
        <v>289</v>
      </c>
      <c r="G147" s="63" t="s">
        <v>289</v>
      </c>
      <c r="H147" s="63" t="s">
        <v>289</v>
      </c>
    </row>
    <row r="148" spans="1:8" s="1" customFormat="1" ht="30">
      <c r="A148" s="50" t="s">
        <v>260</v>
      </c>
      <c r="B148" s="57" t="s">
        <v>111</v>
      </c>
      <c r="C148" s="57" t="s">
        <v>84</v>
      </c>
      <c r="D148" s="63" t="s">
        <v>997</v>
      </c>
      <c r="E148" s="63" t="s">
        <v>289</v>
      </c>
      <c r="F148" s="63" t="s">
        <v>289</v>
      </c>
      <c r="G148" s="63" t="s">
        <v>289</v>
      </c>
      <c r="H148" s="63" t="s">
        <v>289</v>
      </c>
    </row>
    <row r="149" spans="1:8" s="54" customFormat="1" ht="28.5">
      <c r="A149" s="53" t="s">
        <v>261</v>
      </c>
      <c r="B149" s="56" t="s">
        <v>262</v>
      </c>
      <c r="C149" s="55" t="s">
        <v>84</v>
      </c>
      <c r="D149" s="53" t="s">
        <v>997</v>
      </c>
      <c r="E149" s="53">
        <v>1.46</v>
      </c>
      <c r="F149" s="53" t="s">
        <v>289</v>
      </c>
      <c r="G149" s="53" t="s">
        <v>289</v>
      </c>
      <c r="H149" s="53" t="s">
        <v>289</v>
      </c>
    </row>
    <row r="150" spans="1:8" s="1" customFormat="1" ht="30">
      <c r="A150" s="50" t="s">
        <v>57</v>
      </c>
      <c r="B150" s="6" t="s">
        <v>764</v>
      </c>
      <c r="C150" s="6" t="s">
        <v>84</v>
      </c>
      <c r="D150" s="63" t="s">
        <v>997</v>
      </c>
      <c r="E150" s="63" t="s">
        <v>289</v>
      </c>
      <c r="F150" s="63" t="s">
        <v>289</v>
      </c>
      <c r="G150" s="63" t="s">
        <v>289</v>
      </c>
      <c r="H150" s="63" t="s">
        <v>289</v>
      </c>
    </row>
    <row r="151" spans="1:8" s="1" customFormat="1" ht="30">
      <c r="A151" s="50" t="s">
        <v>58</v>
      </c>
      <c r="B151" s="6" t="s">
        <v>765</v>
      </c>
      <c r="C151" s="6" t="s">
        <v>84</v>
      </c>
      <c r="D151" s="63" t="s">
        <v>997</v>
      </c>
      <c r="E151" s="63" t="s">
        <v>289</v>
      </c>
      <c r="F151" s="63" t="s">
        <v>289</v>
      </c>
      <c r="G151" s="63" t="s">
        <v>289</v>
      </c>
      <c r="H151" s="63" t="s">
        <v>289</v>
      </c>
    </row>
    <row r="152" spans="1:8" s="1" customFormat="1" ht="30">
      <c r="A152" s="50" t="s">
        <v>59</v>
      </c>
      <c r="B152" s="6" t="s">
        <v>266</v>
      </c>
      <c r="C152" s="6" t="s">
        <v>84</v>
      </c>
      <c r="D152" s="63" t="s">
        <v>997</v>
      </c>
      <c r="E152" s="63" t="s">
        <v>289</v>
      </c>
      <c r="F152" s="63" t="s">
        <v>289</v>
      </c>
      <c r="G152" s="63" t="s">
        <v>289</v>
      </c>
      <c r="H152" s="63" t="s">
        <v>289</v>
      </c>
    </row>
    <row r="153" spans="1:8" s="1" customFormat="1" ht="30">
      <c r="A153" s="50" t="s">
        <v>60</v>
      </c>
      <c r="B153" s="6" t="s">
        <v>766</v>
      </c>
      <c r="C153" s="6" t="s">
        <v>84</v>
      </c>
      <c r="D153" s="63" t="s">
        <v>997</v>
      </c>
      <c r="E153" s="63">
        <v>1.46</v>
      </c>
      <c r="F153" s="63" t="s">
        <v>289</v>
      </c>
      <c r="G153" s="63" t="s">
        <v>289</v>
      </c>
      <c r="H153" s="63" t="s">
        <v>289</v>
      </c>
    </row>
    <row r="154" spans="1:8" s="54" customFormat="1" ht="14.25">
      <c r="A154" s="53" t="s">
        <v>767</v>
      </c>
      <c r="B154" s="55" t="s">
        <v>173</v>
      </c>
      <c r="C154" s="55" t="s">
        <v>289</v>
      </c>
      <c r="D154" s="53"/>
      <c r="E154" s="53" t="s">
        <v>289</v>
      </c>
      <c r="F154" s="53" t="s">
        <v>289</v>
      </c>
      <c r="G154" s="53" t="s">
        <v>289</v>
      </c>
      <c r="H154" s="53" t="s">
        <v>289</v>
      </c>
    </row>
    <row r="155" spans="1:8" s="1" customFormat="1" ht="30">
      <c r="A155" s="50" t="s">
        <v>61</v>
      </c>
      <c r="B155" s="6" t="s">
        <v>768</v>
      </c>
      <c r="C155" s="6" t="s">
        <v>84</v>
      </c>
      <c r="D155" s="63" t="s">
        <v>997</v>
      </c>
      <c r="E155" s="143">
        <f>E104+0+E64</f>
        <v>1.8099999999999998</v>
      </c>
      <c r="F155" s="63" t="s">
        <v>289</v>
      </c>
      <c r="G155" s="63" t="s">
        <v>289</v>
      </c>
      <c r="H155" s="63" t="s">
        <v>289</v>
      </c>
    </row>
    <row r="156" spans="1:8" s="1" customFormat="1" ht="30">
      <c r="A156" s="50" t="s">
        <v>62</v>
      </c>
      <c r="B156" s="6" t="s">
        <v>769</v>
      </c>
      <c r="C156" s="6" t="s">
        <v>84</v>
      </c>
      <c r="D156" s="63" t="s">
        <v>997</v>
      </c>
      <c r="E156" s="63" t="s">
        <v>289</v>
      </c>
      <c r="F156" s="63" t="s">
        <v>289</v>
      </c>
      <c r="G156" s="63" t="s">
        <v>289</v>
      </c>
      <c r="H156" s="63" t="s">
        <v>289</v>
      </c>
    </row>
    <row r="157" spans="1:8" s="1" customFormat="1" ht="30">
      <c r="A157" s="50" t="s">
        <v>770</v>
      </c>
      <c r="B157" s="6" t="s">
        <v>771</v>
      </c>
      <c r="C157" s="6" t="s">
        <v>84</v>
      </c>
      <c r="D157" s="63" t="s">
        <v>997</v>
      </c>
      <c r="E157" s="63" t="s">
        <v>289</v>
      </c>
      <c r="F157" s="63" t="s">
        <v>289</v>
      </c>
      <c r="G157" s="63" t="s">
        <v>289</v>
      </c>
      <c r="H157" s="63" t="s">
        <v>289</v>
      </c>
    </row>
    <row r="158" spans="1:8" s="1" customFormat="1" ht="30">
      <c r="A158" s="50" t="s">
        <v>63</v>
      </c>
      <c r="B158" s="6" t="s">
        <v>772</v>
      </c>
      <c r="C158" s="6" t="s">
        <v>84</v>
      </c>
      <c r="D158" s="63" t="s">
        <v>997</v>
      </c>
      <c r="E158" s="63" t="s">
        <v>289</v>
      </c>
      <c r="F158" s="63" t="s">
        <v>289</v>
      </c>
      <c r="G158" s="63" t="s">
        <v>289</v>
      </c>
      <c r="H158" s="63" t="s">
        <v>289</v>
      </c>
    </row>
    <row r="159" spans="1:8" s="1" customFormat="1" ht="30">
      <c r="A159" s="50" t="s">
        <v>773</v>
      </c>
      <c r="B159" s="6" t="s">
        <v>774</v>
      </c>
      <c r="C159" s="6" t="s">
        <v>84</v>
      </c>
      <c r="D159" s="63" t="s">
        <v>997</v>
      </c>
      <c r="E159" s="63" t="s">
        <v>289</v>
      </c>
      <c r="F159" s="63" t="s">
        <v>289</v>
      </c>
      <c r="G159" s="63" t="s">
        <v>289</v>
      </c>
      <c r="H159" s="63" t="s">
        <v>289</v>
      </c>
    </row>
    <row r="160" spans="1:8" s="1" customFormat="1" ht="45">
      <c r="A160" s="50" t="s">
        <v>64</v>
      </c>
      <c r="B160" s="6" t="s">
        <v>775</v>
      </c>
      <c r="C160" s="6" t="s">
        <v>289</v>
      </c>
      <c r="D160" s="63" t="s">
        <v>997</v>
      </c>
      <c r="E160" s="63" t="s">
        <v>289</v>
      </c>
      <c r="F160" s="63" t="s">
        <v>289</v>
      </c>
      <c r="G160" s="63" t="s">
        <v>289</v>
      </c>
      <c r="H160" s="63" t="s">
        <v>289</v>
      </c>
    </row>
    <row r="161" spans="1:8" s="1" customFormat="1">
      <c r="A161" s="131" t="s">
        <v>776</v>
      </c>
      <c r="B161" s="131"/>
      <c r="C161" s="131"/>
      <c r="D161" s="131"/>
      <c r="E161" s="131"/>
      <c r="F161" s="131"/>
      <c r="G161" s="131"/>
      <c r="H161" s="131"/>
    </row>
    <row r="162" spans="1:8" s="54" customFormat="1" ht="28.5">
      <c r="A162" s="53" t="s">
        <v>375</v>
      </c>
      <c r="B162" s="55" t="s">
        <v>777</v>
      </c>
      <c r="C162" s="55" t="s">
        <v>84</v>
      </c>
      <c r="D162" s="53" t="s">
        <v>997</v>
      </c>
      <c r="E162" s="144">
        <f>E168+E170+E179</f>
        <v>5.21</v>
      </c>
      <c r="F162" s="53" t="s">
        <v>289</v>
      </c>
      <c r="G162" s="53" t="s">
        <v>289</v>
      </c>
      <c r="H162" s="53" t="s">
        <v>289</v>
      </c>
    </row>
    <row r="163" spans="1:8" s="1" customFormat="1" ht="30">
      <c r="A163" s="50" t="s">
        <v>65</v>
      </c>
      <c r="B163" s="6" t="s">
        <v>86</v>
      </c>
      <c r="C163" s="6" t="s">
        <v>84</v>
      </c>
      <c r="D163" s="63" t="s">
        <v>997</v>
      </c>
      <c r="E163" s="63" t="s">
        <v>289</v>
      </c>
      <c r="F163" s="63" t="s">
        <v>289</v>
      </c>
      <c r="G163" s="63" t="s">
        <v>289</v>
      </c>
      <c r="H163" s="63" t="s">
        <v>289</v>
      </c>
    </row>
    <row r="164" spans="1:8" s="1" customFormat="1" ht="30">
      <c r="A164" s="14" t="s">
        <v>778</v>
      </c>
      <c r="B164" s="12" t="s">
        <v>87</v>
      </c>
      <c r="C164" s="12" t="s">
        <v>84</v>
      </c>
      <c r="D164" s="63" t="s">
        <v>997</v>
      </c>
      <c r="E164" s="63" t="s">
        <v>289</v>
      </c>
      <c r="F164" s="63" t="s">
        <v>289</v>
      </c>
      <c r="G164" s="63" t="s">
        <v>289</v>
      </c>
      <c r="H164" s="63" t="s">
        <v>289</v>
      </c>
    </row>
    <row r="165" spans="1:8" s="1" customFormat="1" ht="30">
      <c r="A165" s="14" t="s">
        <v>779</v>
      </c>
      <c r="B165" s="12" t="s">
        <v>89</v>
      </c>
      <c r="C165" s="12" t="s">
        <v>84</v>
      </c>
      <c r="D165" s="63" t="s">
        <v>997</v>
      </c>
      <c r="E165" s="63" t="s">
        <v>289</v>
      </c>
      <c r="F165" s="63" t="s">
        <v>289</v>
      </c>
      <c r="G165" s="63" t="s">
        <v>289</v>
      </c>
      <c r="H165" s="63" t="s">
        <v>289</v>
      </c>
    </row>
    <row r="166" spans="1:8" s="1" customFormat="1" ht="30">
      <c r="A166" s="14" t="s">
        <v>780</v>
      </c>
      <c r="B166" s="12" t="s">
        <v>91</v>
      </c>
      <c r="C166" s="12" t="s">
        <v>84</v>
      </c>
      <c r="D166" s="63" t="s">
        <v>997</v>
      </c>
      <c r="E166" s="63" t="s">
        <v>289</v>
      </c>
      <c r="F166" s="63" t="s">
        <v>289</v>
      </c>
      <c r="G166" s="63" t="s">
        <v>289</v>
      </c>
      <c r="H166" s="63" t="s">
        <v>289</v>
      </c>
    </row>
    <row r="167" spans="1:8" s="1" customFormat="1" ht="30">
      <c r="A167" s="14" t="s">
        <v>66</v>
      </c>
      <c r="B167" s="12" t="s">
        <v>93</v>
      </c>
      <c r="C167" s="12" t="s">
        <v>84</v>
      </c>
      <c r="D167" s="63" t="s">
        <v>997</v>
      </c>
      <c r="E167" s="63" t="s">
        <v>289</v>
      </c>
      <c r="F167" s="63" t="s">
        <v>289</v>
      </c>
      <c r="G167" s="63" t="s">
        <v>289</v>
      </c>
      <c r="H167" s="63" t="s">
        <v>289</v>
      </c>
    </row>
    <row r="168" spans="1:8" s="1" customFormat="1" ht="30">
      <c r="A168" s="14" t="s">
        <v>67</v>
      </c>
      <c r="B168" s="12" t="s">
        <v>95</v>
      </c>
      <c r="C168" s="12" t="s">
        <v>84</v>
      </c>
      <c r="D168" s="63" t="s">
        <v>997</v>
      </c>
      <c r="E168" s="63">
        <v>5.19</v>
      </c>
      <c r="F168" s="63" t="s">
        <v>289</v>
      </c>
      <c r="G168" s="63" t="s">
        <v>289</v>
      </c>
      <c r="H168" s="63" t="s">
        <v>289</v>
      </c>
    </row>
    <row r="169" spans="1:8" s="1" customFormat="1" ht="30">
      <c r="A169" s="14" t="s">
        <v>68</v>
      </c>
      <c r="B169" s="12" t="s">
        <v>97</v>
      </c>
      <c r="C169" s="12" t="s">
        <v>84</v>
      </c>
      <c r="D169" s="63" t="s">
        <v>997</v>
      </c>
      <c r="E169" s="63" t="s">
        <v>289</v>
      </c>
      <c r="F169" s="63" t="s">
        <v>289</v>
      </c>
      <c r="G169" s="63" t="s">
        <v>289</v>
      </c>
      <c r="H169" s="63" t="s">
        <v>289</v>
      </c>
    </row>
    <row r="170" spans="1:8" s="1" customFormat="1" ht="30">
      <c r="A170" s="14" t="s">
        <v>781</v>
      </c>
      <c r="B170" s="12" t="s">
        <v>99</v>
      </c>
      <c r="C170" s="12" t="s">
        <v>84</v>
      </c>
      <c r="D170" s="63" t="s">
        <v>997</v>
      </c>
      <c r="E170" s="63">
        <v>0.02</v>
      </c>
      <c r="F170" s="63" t="s">
        <v>289</v>
      </c>
      <c r="G170" s="63" t="s">
        <v>289</v>
      </c>
      <c r="H170" s="63" t="s">
        <v>289</v>
      </c>
    </row>
    <row r="171" spans="1:8" s="1" customFormat="1" ht="30">
      <c r="A171" s="14" t="s">
        <v>782</v>
      </c>
      <c r="B171" s="12" t="s">
        <v>101</v>
      </c>
      <c r="C171" s="12" t="s">
        <v>84</v>
      </c>
      <c r="D171" s="63" t="s">
        <v>997</v>
      </c>
      <c r="E171" s="63" t="s">
        <v>289</v>
      </c>
      <c r="F171" s="63" t="s">
        <v>289</v>
      </c>
      <c r="G171" s="63" t="s">
        <v>289</v>
      </c>
      <c r="H171" s="63" t="s">
        <v>289</v>
      </c>
    </row>
    <row r="172" spans="1:8" s="1" customFormat="1" ht="30">
      <c r="A172" s="14" t="s">
        <v>783</v>
      </c>
      <c r="B172" s="12" t="s">
        <v>103</v>
      </c>
      <c r="C172" s="12" t="s">
        <v>84</v>
      </c>
      <c r="D172" s="63" t="s">
        <v>997</v>
      </c>
      <c r="E172" s="63" t="s">
        <v>289</v>
      </c>
      <c r="F172" s="63" t="s">
        <v>289</v>
      </c>
      <c r="G172" s="63" t="s">
        <v>289</v>
      </c>
      <c r="H172" s="63" t="s">
        <v>289</v>
      </c>
    </row>
    <row r="173" spans="1:8" s="1" customFormat="1" ht="30">
      <c r="A173" s="14" t="s">
        <v>784</v>
      </c>
      <c r="B173" s="12" t="s">
        <v>105</v>
      </c>
      <c r="C173" s="12" t="s">
        <v>84</v>
      </c>
      <c r="D173" s="63" t="s">
        <v>997</v>
      </c>
      <c r="E173" s="63" t="s">
        <v>289</v>
      </c>
      <c r="F173" s="63" t="s">
        <v>289</v>
      </c>
      <c r="G173" s="63" t="s">
        <v>289</v>
      </c>
      <c r="H173" s="63" t="s">
        <v>289</v>
      </c>
    </row>
    <row r="174" spans="1:8" s="1" customFormat="1" ht="30">
      <c r="A174" s="14" t="s">
        <v>785</v>
      </c>
      <c r="B174" s="12" t="s">
        <v>107</v>
      </c>
      <c r="C174" s="12" t="s">
        <v>84</v>
      </c>
      <c r="D174" s="63" t="s">
        <v>997</v>
      </c>
      <c r="E174" s="63" t="s">
        <v>289</v>
      </c>
      <c r="F174" s="63" t="s">
        <v>289</v>
      </c>
      <c r="G174" s="63" t="s">
        <v>289</v>
      </c>
      <c r="H174" s="63" t="s">
        <v>289</v>
      </c>
    </row>
    <row r="175" spans="1:8" s="1" customFormat="1" ht="30">
      <c r="A175" s="14" t="s">
        <v>786</v>
      </c>
      <c r="B175" s="12" t="s">
        <v>109</v>
      </c>
      <c r="C175" s="12" t="s">
        <v>84</v>
      </c>
      <c r="D175" s="63" t="s">
        <v>997</v>
      </c>
      <c r="E175" s="63" t="s">
        <v>289</v>
      </c>
      <c r="F175" s="63" t="s">
        <v>289</v>
      </c>
      <c r="G175" s="63" t="s">
        <v>289</v>
      </c>
      <c r="H175" s="63" t="s">
        <v>289</v>
      </c>
    </row>
    <row r="176" spans="1:8" s="1" customFormat="1" ht="30">
      <c r="A176" s="14" t="s">
        <v>787</v>
      </c>
      <c r="B176" s="12" t="s">
        <v>788</v>
      </c>
      <c r="C176" s="12" t="s">
        <v>84</v>
      </c>
      <c r="D176" s="63" t="s">
        <v>997</v>
      </c>
      <c r="E176" s="63" t="s">
        <v>289</v>
      </c>
      <c r="F176" s="63" t="s">
        <v>289</v>
      </c>
      <c r="G176" s="63" t="s">
        <v>289</v>
      </c>
      <c r="H176" s="63" t="s">
        <v>289</v>
      </c>
    </row>
    <row r="177" spans="1:8" s="1" customFormat="1" ht="30">
      <c r="A177" s="14" t="s">
        <v>789</v>
      </c>
      <c r="B177" s="12" t="s">
        <v>790</v>
      </c>
      <c r="C177" s="12" t="s">
        <v>84</v>
      </c>
      <c r="D177" s="63" t="s">
        <v>997</v>
      </c>
      <c r="E177" s="63" t="s">
        <v>289</v>
      </c>
      <c r="F177" s="63" t="s">
        <v>289</v>
      </c>
      <c r="G177" s="63" t="s">
        <v>289</v>
      </c>
      <c r="H177" s="63" t="s">
        <v>289</v>
      </c>
    </row>
    <row r="178" spans="1:8" s="1" customFormat="1" ht="30">
      <c r="A178" s="14" t="s">
        <v>791</v>
      </c>
      <c r="B178" s="12" t="s">
        <v>792</v>
      </c>
      <c r="C178" s="12" t="s">
        <v>84</v>
      </c>
      <c r="D178" s="63" t="s">
        <v>997</v>
      </c>
      <c r="E178" s="63" t="s">
        <v>289</v>
      </c>
      <c r="F178" s="63" t="s">
        <v>289</v>
      </c>
      <c r="G178" s="63" t="s">
        <v>289</v>
      </c>
      <c r="H178" s="63" t="s">
        <v>289</v>
      </c>
    </row>
    <row r="179" spans="1:8" s="1" customFormat="1" ht="30">
      <c r="A179" s="14" t="s">
        <v>793</v>
      </c>
      <c r="B179" s="12" t="s">
        <v>111</v>
      </c>
      <c r="C179" s="12" t="s">
        <v>84</v>
      </c>
      <c r="D179" s="63" t="s">
        <v>997</v>
      </c>
      <c r="E179" s="143">
        <v>0</v>
      </c>
      <c r="F179" s="63" t="s">
        <v>289</v>
      </c>
      <c r="G179" s="63" t="s">
        <v>289</v>
      </c>
      <c r="H179" s="63" t="s">
        <v>289</v>
      </c>
    </row>
    <row r="180" spans="1:8" s="54" customFormat="1" ht="28.5">
      <c r="A180" s="48" t="s">
        <v>794</v>
      </c>
      <c r="B180" s="49" t="s">
        <v>795</v>
      </c>
      <c r="C180" s="49" t="s">
        <v>84</v>
      </c>
      <c r="D180" s="62" t="s">
        <v>997</v>
      </c>
      <c r="E180" s="144">
        <f>E181+E185+E189+E190+E191+E193+E194+E195+E197</f>
        <v>5.95</v>
      </c>
      <c r="F180" s="62" t="s">
        <v>289</v>
      </c>
      <c r="G180" s="62" t="s">
        <v>289</v>
      </c>
      <c r="H180" s="62" t="s">
        <v>289</v>
      </c>
    </row>
    <row r="181" spans="1:8" s="1" customFormat="1" ht="30">
      <c r="A181" s="14" t="s">
        <v>796</v>
      </c>
      <c r="B181" s="12" t="s">
        <v>797</v>
      </c>
      <c r="C181" s="12" t="s">
        <v>84</v>
      </c>
      <c r="D181" s="61" t="s">
        <v>997</v>
      </c>
      <c r="E181" s="63">
        <v>0.03</v>
      </c>
      <c r="F181" s="61" t="s">
        <v>289</v>
      </c>
      <c r="G181" s="61" t="s">
        <v>289</v>
      </c>
      <c r="H181" s="61" t="s">
        <v>289</v>
      </c>
    </row>
    <row r="182" spans="1:8" s="1" customFormat="1" ht="30">
      <c r="A182" s="14" t="s">
        <v>798</v>
      </c>
      <c r="B182" s="12" t="s">
        <v>799</v>
      </c>
      <c r="C182" s="12" t="s">
        <v>84</v>
      </c>
      <c r="D182" s="61" t="s">
        <v>997</v>
      </c>
      <c r="E182" s="63" t="s">
        <v>289</v>
      </c>
      <c r="F182" s="61" t="s">
        <v>289</v>
      </c>
      <c r="G182" s="61" t="s">
        <v>289</v>
      </c>
      <c r="H182" s="61" t="s">
        <v>289</v>
      </c>
    </row>
    <row r="183" spans="1:8" s="1" customFormat="1" ht="30">
      <c r="A183" s="14" t="s">
        <v>800</v>
      </c>
      <c r="B183" s="12" t="s">
        <v>329</v>
      </c>
      <c r="C183" s="12" t="s">
        <v>84</v>
      </c>
      <c r="D183" s="61" t="s">
        <v>997</v>
      </c>
      <c r="E183" s="63" t="s">
        <v>289</v>
      </c>
      <c r="F183" s="61" t="s">
        <v>289</v>
      </c>
      <c r="G183" s="61" t="s">
        <v>289</v>
      </c>
      <c r="H183" s="61" t="s">
        <v>289</v>
      </c>
    </row>
    <row r="184" spans="1:8" s="1" customFormat="1" ht="30">
      <c r="A184" s="14" t="s">
        <v>801</v>
      </c>
      <c r="B184" s="12" t="s">
        <v>802</v>
      </c>
      <c r="C184" s="12" t="s">
        <v>84</v>
      </c>
      <c r="D184" s="61" t="s">
        <v>997</v>
      </c>
      <c r="E184" s="63" t="s">
        <v>289</v>
      </c>
      <c r="F184" s="61" t="s">
        <v>289</v>
      </c>
      <c r="G184" s="61" t="s">
        <v>289</v>
      </c>
      <c r="H184" s="61" t="s">
        <v>289</v>
      </c>
    </row>
    <row r="185" spans="1:8" s="1" customFormat="1" ht="30">
      <c r="A185" s="14" t="s">
        <v>803</v>
      </c>
      <c r="B185" s="12" t="s">
        <v>804</v>
      </c>
      <c r="C185" s="12" t="s">
        <v>84</v>
      </c>
      <c r="D185" s="61" t="s">
        <v>997</v>
      </c>
      <c r="E185" s="63">
        <v>1.99</v>
      </c>
      <c r="F185" s="61" t="s">
        <v>289</v>
      </c>
      <c r="G185" s="61" t="s">
        <v>289</v>
      </c>
      <c r="H185" s="61" t="s">
        <v>289</v>
      </c>
    </row>
    <row r="186" spans="1:8" s="1" customFormat="1" ht="30">
      <c r="A186" s="14" t="s">
        <v>805</v>
      </c>
      <c r="B186" s="12" t="s">
        <v>806</v>
      </c>
      <c r="C186" s="12" t="s">
        <v>84</v>
      </c>
      <c r="D186" s="61" t="s">
        <v>997</v>
      </c>
      <c r="E186" s="63" t="s">
        <v>289</v>
      </c>
      <c r="F186" s="61" t="s">
        <v>289</v>
      </c>
      <c r="G186" s="61" t="s">
        <v>289</v>
      </c>
      <c r="H186" s="61" t="s">
        <v>289</v>
      </c>
    </row>
    <row r="187" spans="1:8" s="1" customFormat="1" ht="30">
      <c r="A187" s="14" t="s">
        <v>807</v>
      </c>
      <c r="B187" s="12" t="s">
        <v>808</v>
      </c>
      <c r="C187" s="12" t="s">
        <v>84</v>
      </c>
      <c r="D187" s="61" t="s">
        <v>997</v>
      </c>
      <c r="E187" s="63" t="s">
        <v>289</v>
      </c>
      <c r="F187" s="61" t="s">
        <v>289</v>
      </c>
      <c r="G187" s="61" t="s">
        <v>289</v>
      </c>
      <c r="H187" s="61" t="s">
        <v>289</v>
      </c>
    </row>
    <row r="188" spans="1:8" s="1" customFormat="1" ht="30">
      <c r="A188" s="14" t="s">
        <v>809</v>
      </c>
      <c r="B188" s="12" t="s">
        <v>810</v>
      </c>
      <c r="C188" s="12" t="s">
        <v>84</v>
      </c>
      <c r="D188" s="61" t="s">
        <v>997</v>
      </c>
      <c r="E188" s="63" t="s">
        <v>289</v>
      </c>
      <c r="F188" s="61" t="s">
        <v>289</v>
      </c>
      <c r="G188" s="61" t="s">
        <v>289</v>
      </c>
      <c r="H188" s="61" t="s">
        <v>289</v>
      </c>
    </row>
    <row r="189" spans="1:8" s="1" customFormat="1" ht="30">
      <c r="A189" s="14" t="s">
        <v>811</v>
      </c>
      <c r="B189" s="12" t="s">
        <v>812</v>
      </c>
      <c r="C189" s="12" t="s">
        <v>84</v>
      </c>
      <c r="D189" s="61" t="s">
        <v>997</v>
      </c>
      <c r="E189" s="63">
        <v>1.49</v>
      </c>
      <c r="F189" s="61" t="s">
        <v>289</v>
      </c>
      <c r="G189" s="61" t="s">
        <v>289</v>
      </c>
      <c r="H189" s="61" t="s">
        <v>289</v>
      </c>
    </row>
    <row r="190" spans="1:8" s="1" customFormat="1" ht="30">
      <c r="A190" s="14" t="s">
        <v>813</v>
      </c>
      <c r="B190" s="12" t="s">
        <v>814</v>
      </c>
      <c r="C190" s="12" t="s">
        <v>84</v>
      </c>
      <c r="D190" s="61" t="s">
        <v>997</v>
      </c>
      <c r="E190" s="63">
        <v>0.45</v>
      </c>
      <c r="F190" s="61" t="s">
        <v>289</v>
      </c>
      <c r="G190" s="61" t="s">
        <v>289</v>
      </c>
      <c r="H190" s="61" t="s">
        <v>289</v>
      </c>
    </row>
    <row r="191" spans="1:8" s="1" customFormat="1" ht="30">
      <c r="A191" s="14" t="s">
        <v>815</v>
      </c>
      <c r="B191" s="12" t="s">
        <v>816</v>
      </c>
      <c r="C191" s="12" t="s">
        <v>84</v>
      </c>
      <c r="D191" s="61" t="s">
        <v>997</v>
      </c>
      <c r="E191" s="63">
        <v>0.05</v>
      </c>
      <c r="F191" s="61" t="s">
        <v>289</v>
      </c>
      <c r="G191" s="61" t="s">
        <v>289</v>
      </c>
      <c r="H191" s="61" t="s">
        <v>289</v>
      </c>
    </row>
    <row r="192" spans="1:8" s="1" customFormat="1" ht="30">
      <c r="A192" s="14" t="s">
        <v>817</v>
      </c>
      <c r="B192" s="12" t="s">
        <v>818</v>
      </c>
      <c r="C192" s="12" t="s">
        <v>84</v>
      </c>
      <c r="D192" s="61" t="s">
        <v>997</v>
      </c>
      <c r="E192" s="63" t="s">
        <v>289</v>
      </c>
      <c r="F192" s="61" t="s">
        <v>289</v>
      </c>
      <c r="G192" s="61" t="s">
        <v>289</v>
      </c>
      <c r="H192" s="61" t="s">
        <v>289</v>
      </c>
    </row>
    <row r="193" spans="1:8" s="1" customFormat="1" ht="30">
      <c r="A193" s="14" t="s">
        <v>819</v>
      </c>
      <c r="B193" s="12" t="s">
        <v>820</v>
      </c>
      <c r="C193" s="12" t="s">
        <v>84</v>
      </c>
      <c r="D193" s="61" t="s">
        <v>997</v>
      </c>
      <c r="E193" s="63">
        <v>0.59</v>
      </c>
      <c r="F193" s="61" t="s">
        <v>289</v>
      </c>
      <c r="G193" s="61" t="s">
        <v>289</v>
      </c>
      <c r="H193" s="61" t="s">
        <v>289</v>
      </c>
    </row>
    <row r="194" spans="1:8" s="1" customFormat="1" ht="30">
      <c r="A194" s="14" t="s">
        <v>821</v>
      </c>
      <c r="B194" s="12" t="s">
        <v>822</v>
      </c>
      <c r="C194" s="12" t="s">
        <v>84</v>
      </c>
      <c r="D194" s="61" t="s">
        <v>997</v>
      </c>
      <c r="E194" s="63">
        <v>1.1100000000000001</v>
      </c>
      <c r="F194" s="61" t="s">
        <v>289</v>
      </c>
      <c r="G194" s="61" t="s">
        <v>289</v>
      </c>
      <c r="H194" s="61" t="s">
        <v>289</v>
      </c>
    </row>
    <row r="195" spans="1:8" s="1" customFormat="1" ht="30">
      <c r="A195" s="14" t="s">
        <v>823</v>
      </c>
      <c r="B195" s="12" t="s">
        <v>824</v>
      </c>
      <c r="C195" s="12" t="s">
        <v>84</v>
      </c>
      <c r="D195" s="61" t="s">
        <v>997</v>
      </c>
      <c r="E195" s="63">
        <v>0.09</v>
      </c>
      <c r="F195" s="61" t="s">
        <v>289</v>
      </c>
      <c r="G195" s="61" t="s">
        <v>289</v>
      </c>
      <c r="H195" s="61" t="s">
        <v>289</v>
      </c>
    </row>
    <row r="196" spans="1:8" s="1" customFormat="1" ht="45">
      <c r="A196" s="14" t="s">
        <v>825</v>
      </c>
      <c r="B196" s="12" t="s">
        <v>826</v>
      </c>
      <c r="C196" s="12" t="s">
        <v>84</v>
      </c>
      <c r="D196" s="61" t="s">
        <v>997</v>
      </c>
      <c r="E196" s="63" t="s">
        <v>289</v>
      </c>
      <c r="F196" s="61" t="s">
        <v>289</v>
      </c>
      <c r="G196" s="61" t="s">
        <v>289</v>
      </c>
      <c r="H196" s="61" t="s">
        <v>289</v>
      </c>
    </row>
    <row r="197" spans="1:8" s="1" customFormat="1" ht="30">
      <c r="A197" s="14" t="s">
        <v>827</v>
      </c>
      <c r="B197" s="12" t="s">
        <v>828</v>
      </c>
      <c r="C197" s="12" t="s">
        <v>84</v>
      </c>
      <c r="D197" s="61" t="s">
        <v>997</v>
      </c>
      <c r="E197" s="143">
        <v>0.15</v>
      </c>
      <c r="F197" s="61" t="s">
        <v>289</v>
      </c>
      <c r="G197" s="61" t="s">
        <v>289</v>
      </c>
      <c r="H197" s="61" t="s">
        <v>289</v>
      </c>
    </row>
    <row r="198" spans="1:8" s="54" customFormat="1" ht="28.5">
      <c r="A198" s="48" t="s">
        <v>829</v>
      </c>
      <c r="B198" s="49" t="s">
        <v>830</v>
      </c>
      <c r="C198" s="49" t="s">
        <v>84</v>
      </c>
      <c r="D198" s="62" t="s">
        <v>997</v>
      </c>
      <c r="E198" s="144">
        <v>0</v>
      </c>
      <c r="F198" s="62" t="s">
        <v>289</v>
      </c>
      <c r="G198" s="62" t="s">
        <v>289</v>
      </c>
      <c r="H198" s="62" t="s">
        <v>289</v>
      </c>
    </row>
    <row r="199" spans="1:8" s="1" customFormat="1" ht="30">
      <c r="A199" s="14" t="s">
        <v>831</v>
      </c>
      <c r="B199" s="12" t="s">
        <v>832</v>
      </c>
      <c r="C199" s="12" t="s">
        <v>84</v>
      </c>
      <c r="D199" s="61" t="s">
        <v>997</v>
      </c>
      <c r="E199" s="63" t="s">
        <v>289</v>
      </c>
      <c r="F199" s="61" t="s">
        <v>289</v>
      </c>
      <c r="G199" s="61" t="s">
        <v>289</v>
      </c>
      <c r="H199" s="61" t="s">
        <v>289</v>
      </c>
    </row>
    <row r="200" spans="1:8" s="1" customFormat="1" ht="30">
      <c r="A200" s="14" t="s">
        <v>833</v>
      </c>
      <c r="B200" s="12" t="s">
        <v>834</v>
      </c>
      <c r="C200" s="12" t="s">
        <v>84</v>
      </c>
      <c r="D200" s="61" t="s">
        <v>997</v>
      </c>
      <c r="E200" s="63" t="s">
        <v>289</v>
      </c>
      <c r="F200" s="61" t="s">
        <v>289</v>
      </c>
      <c r="G200" s="61" t="s">
        <v>289</v>
      </c>
      <c r="H200" s="61" t="s">
        <v>289</v>
      </c>
    </row>
    <row r="201" spans="1:8" s="1" customFormat="1" ht="30">
      <c r="A201" s="14" t="s">
        <v>835</v>
      </c>
      <c r="B201" s="12" t="s">
        <v>836</v>
      </c>
      <c r="C201" s="12" t="s">
        <v>84</v>
      </c>
      <c r="D201" s="61" t="s">
        <v>997</v>
      </c>
      <c r="E201" s="63" t="s">
        <v>289</v>
      </c>
      <c r="F201" s="61" t="s">
        <v>289</v>
      </c>
      <c r="G201" s="61" t="s">
        <v>289</v>
      </c>
      <c r="H201" s="61" t="s">
        <v>289</v>
      </c>
    </row>
    <row r="202" spans="1:8" s="1" customFormat="1" ht="30">
      <c r="A202" s="14" t="s">
        <v>837</v>
      </c>
      <c r="B202" s="12" t="s">
        <v>547</v>
      </c>
      <c r="C202" s="12" t="s">
        <v>84</v>
      </c>
      <c r="D202" s="61" t="s">
        <v>997</v>
      </c>
      <c r="E202" s="63" t="s">
        <v>289</v>
      </c>
      <c r="F202" s="61" t="s">
        <v>289</v>
      </c>
      <c r="G202" s="61" t="s">
        <v>289</v>
      </c>
      <c r="H202" s="61" t="s">
        <v>289</v>
      </c>
    </row>
    <row r="203" spans="1:8" s="1" customFormat="1" ht="30">
      <c r="A203" s="14" t="s">
        <v>838</v>
      </c>
      <c r="B203" s="12" t="s">
        <v>550</v>
      </c>
      <c r="C203" s="12" t="s">
        <v>84</v>
      </c>
      <c r="D203" s="61" t="s">
        <v>997</v>
      </c>
      <c r="E203" s="63" t="s">
        <v>289</v>
      </c>
      <c r="F203" s="61" t="s">
        <v>289</v>
      </c>
      <c r="G203" s="61" t="s">
        <v>289</v>
      </c>
      <c r="H203" s="61" t="s">
        <v>289</v>
      </c>
    </row>
    <row r="204" spans="1:8" s="1" customFormat="1" ht="30">
      <c r="A204" s="14" t="s">
        <v>839</v>
      </c>
      <c r="B204" s="12" t="s">
        <v>840</v>
      </c>
      <c r="C204" s="12" t="s">
        <v>84</v>
      </c>
      <c r="D204" s="61" t="s">
        <v>997</v>
      </c>
      <c r="E204" s="63" t="s">
        <v>289</v>
      </c>
      <c r="F204" s="61" t="s">
        <v>289</v>
      </c>
      <c r="G204" s="61" t="s">
        <v>289</v>
      </c>
      <c r="H204" s="61" t="s">
        <v>289</v>
      </c>
    </row>
    <row r="205" spans="1:8" s="54" customFormat="1" ht="28.5">
      <c r="A205" s="48" t="s">
        <v>841</v>
      </c>
      <c r="B205" s="49" t="s">
        <v>842</v>
      </c>
      <c r="C205" s="49" t="s">
        <v>84</v>
      </c>
      <c r="D205" s="62" t="s">
        <v>997</v>
      </c>
      <c r="E205" s="53">
        <f>E209</f>
        <v>0.28999999999999998</v>
      </c>
      <c r="F205" s="62" t="s">
        <v>289</v>
      </c>
      <c r="G205" s="62" t="s">
        <v>289</v>
      </c>
      <c r="H205" s="62" t="s">
        <v>289</v>
      </c>
    </row>
    <row r="206" spans="1:8" s="1" customFormat="1" ht="30">
      <c r="A206" s="14" t="s">
        <v>843</v>
      </c>
      <c r="B206" s="12" t="s">
        <v>844</v>
      </c>
      <c r="C206" s="12" t="s">
        <v>84</v>
      </c>
      <c r="D206" s="61" t="s">
        <v>997</v>
      </c>
      <c r="E206" s="63" t="s">
        <v>289</v>
      </c>
      <c r="F206" s="61" t="s">
        <v>289</v>
      </c>
      <c r="G206" s="61" t="s">
        <v>289</v>
      </c>
      <c r="H206" s="61" t="s">
        <v>289</v>
      </c>
    </row>
    <row r="207" spans="1:8" s="1" customFormat="1" ht="30">
      <c r="A207" s="14" t="s">
        <v>845</v>
      </c>
      <c r="B207" s="12" t="s">
        <v>846</v>
      </c>
      <c r="C207" s="12" t="s">
        <v>84</v>
      </c>
      <c r="D207" s="61" t="s">
        <v>997</v>
      </c>
      <c r="E207" s="63" t="s">
        <v>289</v>
      </c>
      <c r="F207" s="61" t="s">
        <v>289</v>
      </c>
      <c r="G207" s="61" t="s">
        <v>289</v>
      </c>
      <c r="H207" s="61" t="s">
        <v>289</v>
      </c>
    </row>
    <row r="208" spans="1:8" s="1" customFormat="1" ht="30">
      <c r="A208" s="14" t="s">
        <v>847</v>
      </c>
      <c r="B208" s="12" t="s">
        <v>848</v>
      </c>
      <c r="C208" s="12" t="s">
        <v>84</v>
      </c>
      <c r="D208" s="61" t="s">
        <v>997</v>
      </c>
      <c r="E208" s="63" t="s">
        <v>289</v>
      </c>
      <c r="F208" s="61" t="s">
        <v>289</v>
      </c>
      <c r="G208" s="61" t="s">
        <v>289</v>
      </c>
      <c r="H208" s="61" t="s">
        <v>289</v>
      </c>
    </row>
    <row r="209" spans="1:8" s="1" customFormat="1" ht="30">
      <c r="A209" s="14" t="s">
        <v>849</v>
      </c>
      <c r="B209" s="12" t="s">
        <v>850</v>
      </c>
      <c r="C209" s="12" t="s">
        <v>84</v>
      </c>
      <c r="D209" s="61" t="s">
        <v>997</v>
      </c>
      <c r="E209" s="63">
        <v>0.28999999999999998</v>
      </c>
      <c r="F209" s="61" t="s">
        <v>289</v>
      </c>
      <c r="G209" s="61" t="s">
        <v>289</v>
      </c>
      <c r="H209" s="61" t="s">
        <v>289</v>
      </c>
    </row>
    <row r="210" spans="1:8" s="1" customFormat="1" ht="30">
      <c r="A210" s="14" t="s">
        <v>851</v>
      </c>
      <c r="B210" s="12" t="s">
        <v>852</v>
      </c>
      <c r="C210" s="12" t="s">
        <v>84</v>
      </c>
      <c r="D210" s="61" t="s">
        <v>997</v>
      </c>
      <c r="E210" s="63" t="s">
        <v>289</v>
      </c>
      <c r="F210" s="61" t="s">
        <v>289</v>
      </c>
      <c r="G210" s="61" t="s">
        <v>289</v>
      </c>
      <c r="H210" s="61" t="s">
        <v>289</v>
      </c>
    </row>
    <row r="211" spans="1:8" s="1" customFormat="1" ht="30">
      <c r="A211" s="14" t="s">
        <v>853</v>
      </c>
      <c r="B211" s="12" t="s">
        <v>854</v>
      </c>
      <c r="C211" s="12" t="s">
        <v>84</v>
      </c>
      <c r="D211" s="61" t="s">
        <v>997</v>
      </c>
      <c r="E211" s="63" t="s">
        <v>289</v>
      </c>
      <c r="F211" s="61" t="s">
        <v>289</v>
      </c>
      <c r="G211" s="61" t="s">
        <v>289</v>
      </c>
      <c r="H211" s="61" t="s">
        <v>289</v>
      </c>
    </row>
    <row r="212" spans="1:8" s="1" customFormat="1" ht="30">
      <c r="A212" s="14" t="s">
        <v>855</v>
      </c>
      <c r="B212" s="12" t="s">
        <v>856</v>
      </c>
      <c r="C212" s="12" t="s">
        <v>84</v>
      </c>
      <c r="D212" s="61" t="s">
        <v>997</v>
      </c>
      <c r="E212" s="63" t="s">
        <v>289</v>
      </c>
      <c r="F212" s="61" t="s">
        <v>289</v>
      </c>
      <c r="G212" s="61" t="s">
        <v>289</v>
      </c>
      <c r="H212" s="61" t="s">
        <v>289</v>
      </c>
    </row>
    <row r="213" spans="1:8" s="1" customFormat="1" ht="30">
      <c r="A213" s="14" t="s">
        <v>857</v>
      </c>
      <c r="B213" s="12" t="s">
        <v>858</v>
      </c>
      <c r="C213" s="12" t="s">
        <v>84</v>
      </c>
      <c r="D213" s="61" t="s">
        <v>997</v>
      </c>
      <c r="E213" s="63" t="s">
        <v>289</v>
      </c>
      <c r="F213" s="61" t="s">
        <v>289</v>
      </c>
      <c r="G213" s="61" t="s">
        <v>289</v>
      </c>
      <c r="H213" s="61" t="s">
        <v>289</v>
      </c>
    </row>
    <row r="214" spans="1:8" s="1" customFormat="1" ht="30">
      <c r="A214" s="14" t="s">
        <v>859</v>
      </c>
      <c r="B214" s="12" t="s">
        <v>860</v>
      </c>
      <c r="C214" s="12" t="s">
        <v>84</v>
      </c>
      <c r="D214" s="61" t="s">
        <v>997</v>
      </c>
      <c r="E214" s="63" t="s">
        <v>289</v>
      </c>
      <c r="F214" s="61" t="s">
        <v>289</v>
      </c>
      <c r="G214" s="61" t="s">
        <v>289</v>
      </c>
      <c r="H214" s="61" t="s">
        <v>289</v>
      </c>
    </row>
    <row r="215" spans="1:8" s="1" customFormat="1">
      <c r="A215" s="14" t="s">
        <v>861</v>
      </c>
      <c r="B215" s="12" t="s">
        <v>173</v>
      </c>
      <c r="C215" s="12" t="s">
        <v>289</v>
      </c>
      <c r="D215" s="61" t="s">
        <v>997</v>
      </c>
      <c r="E215" s="63" t="s">
        <v>289</v>
      </c>
      <c r="F215" s="61" t="s">
        <v>289</v>
      </c>
      <c r="G215" s="61" t="s">
        <v>289</v>
      </c>
      <c r="H215" s="61" t="s">
        <v>289</v>
      </c>
    </row>
    <row r="216" spans="1:8" s="1" customFormat="1" ht="30">
      <c r="A216" s="14" t="s">
        <v>862</v>
      </c>
      <c r="B216" s="12" t="s">
        <v>863</v>
      </c>
      <c r="C216" s="12" t="s">
        <v>84</v>
      </c>
      <c r="D216" s="61" t="s">
        <v>997</v>
      </c>
      <c r="E216" s="63" t="s">
        <v>289</v>
      </c>
      <c r="F216" s="61" t="s">
        <v>289</v>
      </c>
      <c r="G216" s="61" t="s">
        <v>289</v>
      </c>
      <c r="H216" s="61" t="s">
        <v>289</v>
      </c>
    </row>
    <row r="217" spans="1:8" s="54" customFormat="1" ht="28.5">
      <c r="A217" s="48" t="s">
        <v>864</v>
      </c>
      <c r="B217" s="49" t="s">
        <v>865</v>
      </c>
      <c r="C217" s="49" t="s">
        <v>84</v>
      </c>
      <c r="D217" s="62" t="s">
        <v>997</v>
      </c>
      <c r="E217" s="144">
        <v>0</v>
      </c>
      <c r="F217" s="62" t="s">
        <v>289</v>
      </c>
      <c r="G217" s="62" t="s">
        <v>289</v>
      </c>
      <c r="H217" s="62" t="s">
        <v>289</v>
      </c>
    </row>
    <row r="218" spans="1:8" s="1" customFormat="1" ht="30">
      <c r="A218" s="14" t="s">
        <v>866</v>
      </c>
      <c r="B218" s="12" t="s">
        <v>867</v>
      </c>
      <c r="C218" s="12" t="s">
        <v>84</v>
      </c>
      <c r="D218" s="61" t="s">
        <v>997</v>
      </c>
      <c r="E218" s="63" t="s">
        <v>289</v>
      </c>
      <c r="F218" s="61" t="s">
        <v>289</v>
      </c>
      <c r="G218" s="61" t="s">
        <v>289</v>
      </c>
      <c r="H218" s="61" t="s">
        <v>289</v>
      </c>
    </row>
    <row r="219" spans="1:8" s="1" customFormat="1" ht="30">
      <c r="A219" s="14" t="s">
        <v>868</v>
      </c>
      <c r="B219" s="12" t="s">
        <v>869</v>
      </c>
      <c r="C219" s="12" t="s">
        <v>84</v>
      </c>
      <c r="D219" s="61" t="s">
        <v>997</v>
      </c>
      <c r="E219" s="63" t="s">
        <v>289</v>
      </c>
      <c r="F219" s="61" t="s">
        <v>289</v>
      </c>
      <c r="G219" s="61" t="s">
        <v>289</v>
      </c>
      <c r="H219" s="61" t="s">
        <v>289</v>
      </c>
    </row>
    <row r="220" spans="1:8" s="1" customFormat="1" ht="30">
      <c r="A220" s="14" t="s">
        <v>870</v>
      </c>
      <c r="B220" s="12" t="s">
        <v>871</v>
      </c>
      <c r="C220" s="12" t="s">
        <v>84</v>
      </c>
      <c r="D220" s="61" t="s">
        <v>997</v>
      </c>
      <c r="E220" s="63" t="s">
        <v>289</v>
      </c>
      <c r="F220" s="61" t="s">
        <v>289</v>
      </c>
      <c r="G220" s="61" t="s">
        <v>289</v>
      </c>
      <c r="H220" s="61" t="s">
        <v>289</v>
      </c>
    </row>
    <row r="221" spans="1:8" s="1" customFormat="1" ht="30">
      <c r="A221" s="14" t="s">
        <v>872</v>
      </c>
      <c r="B221" s="12" t="s">
        <v>873</v>
      </c>
      <c r="C221" s="12" t="s">
        <v>84</v>
      </c>
      <c r="D221" s="61" t="s">
        <v>997</v>
      </c>
      <c r="E221" s="63" t="s">
        <v>289</v>
      </c>
      <c r="F221" s="61" t="s">
        <v>289</v>
      </c>
      <c r="G221" s="61" t="s">
        <v>289</v>
      </c>
      <c r="H221" s="61" t="s">
        <v>289</v>
      </c>
    </row>
    <row r="222" spans="1:8" s="1" customFormat="1" ht="30">
      <c r="A222" s="14" t="s">
        <v>874</v>
      </c>
      <c r="B222" s="12" t="s">
        <v>264</v>
      </c>
      <c r="C222" s="12" t="s">
        <v>84</v>
      </c>
      <c r="D222" s="61" t="s">
        <v>997</v>
      </c>
      <c r="E222" s="63" t="s">
        <v>289</v>
      </c>
      <c r="F222" s="61" t="s">
        <v>289</v>
      </c>
      <c r="G222" s="61" t="s">
        <v>289</v>
      </c>
      <c r="H222" s="61" t="s">
        <v>289</v>
      </c>
    </row>
    <row r="223" spans="1:8" s="1" customFormat="1" ht="30">
      <c r="A223" s="14" t="s">
        <v>875</v>
      </c>
      <c r="B223" s="12" t="s">
        <v>876</v>
      </c>
      <c r="C223" s="12" t="s">
        <v>84</v>
      </c>
      <c r="D223" s="61" t="s">
        <v>997</v>
      </c>
      <c r="E223" s="63" t="s">
        <v>289</v>
      </c>
      <c r="F223" s="61" t="s">
        <v>289</v>
      </c>
      <c r="G223" s="61" t="s">
        <v>289</v>
      </c>
      <c r="H223" s="61" t="s">
        <v>289</v>
      </c>
    </row>
    <row r="224" spans="1:8" s="1" customFormat="1" ht="30">
      <c r="A224" s="14" t="s">
        <v>877</v>
      </c>
      <c r="B224" s="12" t="s">
        <v>878</v>
      </c>
      <c r="C224" s="12" t="s">
        <v>84</v>
      </c>
      <c r="D224" s="61" t="s">
        <v>997</v>
      </c>
      <c r="E224" s="63" t="s">
        <v>289</v>
      </c>
      <c r="F224" s="61" t="s">
        <v>289</v>
      </c>
      <c r="G224" s="61" t="s">
        <v>289</v>
      </c>
      <c r="H224" s="61" t="s">
        <v>289</v>
      </c>
    </row>
    <row r="225" spans="1:8" s="1" customFormat="1" ht="30">
      <c r="A225" s="14" t="s">
        <v>879</v>
      </c>
      <c r="B225" s="12" t="s">
        <v>880</v>
      </c>
      <c r="C225" s="12" t="s">
        <v>84</v>
      </c>
      <c r="D225" s="61" t="s">
        <v>997</v>
      </c>
      <c r="E225" s="63" t="s">
        <v>289</v>
      </c>
      <c r="F225" s="61" t="s">
        <v>289</v>
      </c>
      <c r="G225" s="61" t="s">
        <v>289</v>
      </c>
      <c r="H225" s="61" t="s">
        <v>289</v>
      </c>
    </row>
    <row r="226" spans="1:8" s="1" customFormat="1" ht="30">
      <c r="A226" s="14" t="s">
        <v>881</v>
      </c>
      <c r="B226" s="12" t="s">
        <v>882</v>
      </c>
      <c r="C226" s="12" t="s">
        <v>84</v>
      </c>
      <c r="D226" s="61" t="s">
        <v>997</v>
      </c>
      <c r="E226" s="63" t="s">
        <v>289</v>
      </c>
      <c r="F226" s="61" t="s">
        <v>289</v>
      </c>
      <c r="G226" s="61" t="s">
        <v>289</v>
      </c>
      <c r="H226" s="61" t="s">
        <v>289</v>
      </c>
    </row>
    <row r="227" spans="1:8" s="1" customFormat="1" ht="30">
      <c r="A227" s="14" t="s">
        <v>883</v>
      </c>
      <c r="B227" s="12" t="s">
        <v>884</v>
      </c>
      <c r="C227" s="12" t="s">
        <v>84</v>
      </c>
      <c r="D227" s="61" t="s">
        <v>997</v>
      </c>
      <c r="E227" s="63" t="s">
        <v>289</v>
      </c>
      <c r="F227" s="61" t="s">
        <v>289</v>
      </c>
      <c r="G227" s="61" t="s">
        <v>289</v>
      </c>
      <c r="H227" s="61" t="s">
        <v>289</v>
      </c>
    </row>
    <row r="228" spans="1:8" s="1" customFormat="1" ht="30">
      <c r="A228" s="14" t="s">
        <v>885</v>
      </c>
      <c r="B228" s="12" t="s">
        <v>886</v>
      </c>
      <c r="C228" s="12" t="s">
        <v>84</v>
      </c>
      <c r="D228" s="61" t="s">
        <v>997</v>
      </c>
      <c r="E228" s="63" t="s">
        <v>289</v>
      </c>
      <c r="F228" s="61" t="s">
        <v>289</v>
      </c>
      <c r="G228" s="61" t="s">
        <v>289</v>
      </c>
      <c r="H228" s="61" t="s">
        <v>289</v>
      </c>
    </row>
    <row r="229" spans="1:8" s="1" customFormat="1" ht="30">
      <c r="A229" s="14" t="s">
        <v>887</v>
      </c>
      <c r="B229" s="12" t="s">
        <v>888</v>
      </c>
      <c r="C229" s="12" t="s">
        <v>84</v>
      </c>
      <c r="D229" s="61" t="s">
        <v>997</v>
      </c>
      <c r="E229" s="63" t="s">
        <v>289</v>
      </c>
      <c r="F229" s="61" t="s">
        <v>289</v>
      </c>
      <c r="G229" s="61" t="s">
        <v>289</v>
      </c>
      <c r="H229" s="61" t="s">
        <v>289</v>
      </c>
    </row>
    <row r="230" spans="1:8" s="54" customFormat="1" ht="28.5">
      <c r="A230" s="48" t="s">
        <v>889</v>
      </c>
      <c r="B230" s="49" t="s">
        <v>890</v>
      </c>
      <c r="C230" s="49" t="s">
        <v>84</v>
      </c>
      <c r="D230" s="62" t="s">
        <v>997</v>
      </c>
      <c r="E230" s="144">
        <v>0</v>
      </c>
      <c r="F230" s="62" t="s">
        <v>289</v>
      </c>
      <c r="G230" s="62" t="s">
        <v>289</v>
      </c>
      <c r="H230" s="62" t="s">
        <v>289</v>
      </c>
    </row>
    <row r="231" spans="1:8" s="1" customFormat="1" ht="30">
      <c r="A231" s="14" t="s">
        <v>891</v>
      </c>
      <c r="B231" s="12" t="s">
        <v>892</v>
      </c>
      <c r="C231" s="12" t="s">
        <v>84</v>
      </c>
      <c r="D231" s="61" t="s">
        <v>997</v>
      </c>
      <c r="E231" s="63" t="s">
        <v>289</v>
      </c>
      <c r="F231" s="61" t="s">
        <v>289</v>
      </c>
      <c r="G231" s="61" t="s">
        <v>289</v>
      </c>
      <c r="H231" s="61" t="s">
        <v>289</v>
      </c>
    </row>
    <row r="232" spans="1:8" s="1" customFormat="1" ht="30">
      <c r="A232" s="14" t="s">
        <v>893</v>
      </c>
      <c r="B232" s="12" t="s">
        <v>871</v>
      </c>
      <c r="C232" s="12" t="s">
        <v>84</v>
      </c>
      <c r="D232" s="61" t="s">
        <v>997</v>
      </c>
      <c r="E232" s="63" t="s">
        <v>289</v>
      </c>
      <c r="F232" s="61" t="s">
        <v>289</v>
      </c>
      <c r="G232" s="61" t="s">
        <v>289</v>
      </c>
      <c r="H232" s="61" t="s">
        <v>289</v>
      </c>
    </row>
    <row r="233" spans="1:8" s="1" customFormat="1" ht="30">
      <c r="A233" s="14" t="s">
        <v>894</v>
      </c>
      <c r="B233" s="12" t="s">
        <v>873</v>
      </c>
      <c r="C233" s="12" t="s">
        <v>84</v>
      </c>
      <c r="D233" s="61" t="s">
        <v>997</v>
      </c>
      <c r="E233" s="63" t="s">
        <v>289</v>
      </c>
      <c r="F233" s="61" t="s">
        <v>289</v>
      </c>
      <c r="G233" s="61" t="s">
        <v>289</v>
      </c>
      <c r="H233" s="61" t="s">
        <v>289</v>
      </c>
    </row>
    <row r="234" spans="1:8" s="1" customFormat="1" ht="30">
      <c r="A234" s="14" t="s">
        <v>263</v>
      </c>
      <c r="B234" s="17" t="s">
        <v>264</v>
      </c>
      <c r="C234" s="17" t="s">
        <v>84</v>
      </c>
      <c r="D234" s="61" t="s">
        <v>997</v>
      </c>
      <c r="E234" s="63" t="s">
        <v>289</v>
      </c>
      <c r="F234" s="61" t="s">
        <v>289</v>
      </c>
      <c r="G234" s="61" t="s">
        <v>289</v>
      </c>
      <c r="H234" s="61" t="s">
        <v>289</v>
      </c>
    </row>
    <row r="235" spans="1:8" s="1" customFormat="1" ht="30">
      <c r="A235" s="14" t="s">
        <v>265</v>
      </c>
      <c r="B235" s="17" t="s">
        <v>266</v>
      </c>
      <c r="C235" s="17" t="s">
        <v>84</v>
      </c>
      <c r="D235" s="61" t="s">
        <v>997</v>
      </c>
      <c r="E235" s="63" t="s">
        <v>289</v>
      </c>
      <c r="F235" s="61" t="s">
        <v>289</v>
      </c>
      <c r="G235" s="61" t="s">
        <v>289</v>
      </c>
      <c r="H235" s="61" t="s">
        <v>289</v>
      </c>
    </row>
    <row r="236" spans="1:8" s="1" customFormat="1" ht="30">
      <c r="A236" s="14" t="s">
        <v>267</v>
      </c>
      <c r="B236" s="17" t="s">
        <v>268</v>
      </c>
      <c r="C236" s="17" t="s">
        <v>84</v>
      </c>
      <c r="D236" s="61" t="s">
        <v>997</v>
      </c>
      <c r="E236" s="63" t="s">
        <v>289</v>
      </c>
      <c r="F236" s="61" t="s">
        <v>289</v>
      </c>
      <c r="G236" s="61" t="s">
        <v>289</v>
      </c>
      <c r="H236" s="61" t="s">
        <v>289</v>
      </c>
    </row>
    <row r="237" spans="1:8" s="54" customFormat="1" ht="28.5">
      <c r="A237" s="48" t="s">
        <v>269</v>
      </c>
      <c r="B237" s="52" t="s">
        <v>742</v>
      </c>
      <c r="C237" s="52" t="s">
        <v>84</v>
      </c>
      <c r="D237" s="62" t="s">
        <v>997</v>
      </c>
      <c r="E237" s="144">
        <f>E162-E180</f>
        <v>-0.74000000000000021</v>
      </c>
      <c r="F237" s="62" t="s">
        <v>289</v>
      </c>
      <c r="G237" s="62" t="s">
        <v>289</v>
      </c>
      <c r="H237" s="62" t="s">
        <v>289</v>
      </c>
    </row>
    <row r="238" spans="1:8" s="54" customFormat="1" ht="28.5">
      <c r="A238" s="48" t="s">
        <v>270</v>
      </c>
      <c r="B238" s="52" t="s">
        <v>271</v>
      </c>
      <c r="C238" s="52" t="s">
        <v>84</v>
      </c>
      <c r="D238" s="62" t="s">
        <v>997</v>
      </c>
      <c r="E238" s="144">
        <f>E198-E205</f>
        <v>-0.28999999999999998</v>
      </c>
      <c r="F238" s="62" t="s">
        <v>289</v>
      </c>
      <c r="G238" s="62" t="s">
        <v>289</v>
      </c>
      <c r="H238" s="62" t="s">
        <v>289</v>
      </c>
    </row>
    <row r="239" spans="1:8" s="1" customFormat="1" ht="30">
      <c r="A239" s="14" t="s">
        <v>272</v>
      </c>
      <c r="B239" s="17" t="s">
        <v>273</v>
      </c>
      <c r="C239" s="17" t="s">
        <v>84</v>
      </c>
      <c r="D239" s="61" t="s">
        <v>997</v>
      </c>
      <c r="E239" s="63" t="s">
        <v>289</v>
      </c>
      <c r="F239" s="61" t="s">
        <v>289</v>
      </c>
      <c r="G239" s="61" t="s">
        <v>289</v>
      </c>
      <c r="H239" s="61" t="s">
        <v>289</v>
      </c>
    </row>
    <row r="240" spans="1:8" s="1" customFormat="1" ht="30">
      <c r="A240" s="14" t="s">
        <v>274</v>
      </c>
      <c r="B240" s="17" t="s">
        <v>275</v>
      </c>
      <c r="C240" s="17" t="s">
        <v>84</v>
      </c>
      <c r="D240" s="61" t="s">
        <v>997</v>
      </c>
      <c r="E240" s="63" t="s">
        <v>289</v>
      </c>
      <c r="F240" s="61" t="s">
        <v>289</v>
      </c>
      <c r="G240" s="61" t="s">
        <v>289</v>
      </c>
      <c r="H240" s="61" t="s">
        <v>289</v>
      </c>
    </row>
    <row r="241" spans="1:8" s="54" customFormat="1" ht="28.5">
      <c r="A241" s="48" t="s">
        <v>276</v>
      </c>
      <c r="B241" s="52" t="s">
        <v>743</v>
      </c>
      <c r="C241" s="52" t="s">
        <v>84</v>
      </c>
      <c r="D241" s="62" t="s">
        <v>997</v>
      </c>
      <c r="E241" s="144">
        <f>E217-E230</f>
        <v>0</v>
      </c>
      <c r="F241" s="62" t="s">
        <v>289</v>
      </c>
      <c r="G241" s="62" t="s">
        <v>289</v>
      </c>
      <c r="H241" s="62" t="s">
        <v>289</v>
      </c>
    </row>
    <row r="242" spans="1:8" s="1" customFormat="1" ht="30">
      <c r="A242" s="14" t="s">
        <v>277</v>
      </c>
      <c r="B242" s="17" t="s">
        <v>278</v>
      </c>
      <c r="C242" s="17" t="s">
        <v>84</v>
      </c>
      <c r="D242" s="61" t="s">
        <v>997</v>
      </c>
      <c r="E242" s="63" t="s">
        <v>289</v>
      </c>
      <c r="F242" s="61" t="s">
        <v>289</v>
      </c>
      <c r="G242" s="61" t="s">
        <v>289</v>
      </c>
      <c r="H242" s="61" t="s">
        <v>289</v>
      </c>
    </row>
    <row r="243" spans="1:8" s="1" customFormat="1" ht="30">
      <c r="A243" s="14" t="s">
        <v>279</v>
      </c>
      <c r="B243" s="17" t="s">
        <v>280</v>
      </c>
      <c r="C243" s="17" t="s">
        <v>84</v>
      </c>
      <c r="D243" s="61" t="s">
        <v>997</v>
      </c>
      <c r="E243" s="63" t="s">
        <v>289</v>
      </c>
      <c r="F243" s="61" t="s">
        <v>289</v>
      </c>
      <c r="G243" s="61" t="s">
        <v>289</v>
      </c>
      <c r="H243" s="61" t="s">
        <v>289</v>
      </c>
    </row>
    <row r="244" spans="1:8" s="54" customFormat="1" ht="28.5">
      <c r="A244" s="48" t="s">
        <v>281</v>
      </c>
      <c r="B244" s="52" t="s">
        <v>282</v>
      </c>
      <c r="C244" s="52" t="s">
        <v>84</v>
      </c>
      <c r="D244" s="62" t="s">
        <v>997</v>
      </c>
      <c r="E244" s="144">
        <v>0</v>
      </c>
      <c r="F244" s="62" t="s">
        <v>289</v>
      </c>
      <c r="G244" s="62" t="s">
        <v>289</v>
      </c>
      <c r="H244" s="62" t="s">
        <v>289</v>
      </c>
    </row>
    <row r="245" spans="1:8" s="54" customFormat="1" ht="28.5">
      <c r="A245" s="48" t="s">
        <v>283</v>
      </c>
      <c r="B245" s="52" t="s">
        <v>284</v>
      </c>
      <c r="C245" s="52" t="s">
        <v>84</v>
      </c>
      <c r="D245" s="62" t="s">
        <v>997</v>
      </c>
      <c r="E245" s="144">
        <f>E237+E238+E241+E244</f>
        <v>-1.0300000000000002</v>
      </c>
      <c r="F245" s="62" t="s">
        <v>289</v>
      </c>
      <c r="G245" s="62" t="s">
        <v>289</v>
      </c>
      <c r="H245" s="62" t="s">
        <v>289</v>
      </c>
    </row>
    <row r="246" spans="1:8" s="54" customFormat="1" ht="28.5">
      <c r="A246" s="48" t="s">
        <v>285</v>
      </c>
      <c r="B246" s="52" t="s">
        <v>286</v>
      </c>
      <c r="C246" s="52" t="s">
        <v>84</v>
      </c>
      <c r="D246" s="62" t="s">
        <v>997</v>
      </c>
      <c r="E246" s="53">
        <v>6.58</v>
      </c>
      <c r="F246" s="62" t="s">
        <v>289</v>
      </c>
      <c r="G246" s="62" t="s">
        <v>289</v>
      </c>
      <c r="H246" s="62" t="s">
        <v>289</v>
      </c>
    </row>
    <row r="247" spans="1:8" s="54" customFormat="1" ht="28.5">
      <c r="A247" s="48" t="s">
        <v>744</v>
      </c>
      <c r="B247" s="52" t="s">
        <v>287</v>
      </c>
      <c r="C247" s="52" t="s">
        <v>84</v>
      </c>
      <c r="D247" s="62" t="s">
        <v>997</v>
      </c>
      <c r="E247" s="53">
        <v>0.33</v>
      </c>
      <c r="F247" s="62" t="s">
        <v>289</v>
      </c>
      <c r="G247" s="62" t="s">
        <v>289</v>
      </c>
      <c r="H247" s="62" t="s">
        <v>289</v>
      </c>
    </row>
    <row r="248" spans="1:8" s="54" customFormat="1" ht="14.25">
      <c r="A248" s="48" t="s">
        <v>288</v>
      </c>
      <c r="B248" s="52" t="s">
        <v>173</v>
      </c>
      <c r="C248" s="52" t="s">
        <v>289</v>
      </c>
      <c r="D248" s="62"/>
      <c r="E248" s="53" t="s">
        <v>15</v>
      </c>
      <c r="F248" s="62" t="s">
        <v>289</v>
      </c>
      <c r="G248" s="62" t="s">
        <v>289</v>
      </c>
      <c r="H248" s="62" t="s">
        <v>289</v>
      </c>
    </row>
    <row r="249" spans="1:8" s="1" customFormat="1" ht="30">
      <c r="A249" s="14" t="s">
        <v>290</v>
      </c>
      <c r="B249" s="17" t="s">
        <v>291</v>
      </c>
      <c r="C249" s="17" t="s">
        <v>84</v>
      </c>
      <c r="D249" s="61" t="s">
        <v>997</v>
      </c>
      <c r="E249" s="63">
        <v>4.91</v>
      </c>
      <c r="F249" s="61" t="s">
        <v>289</v>
      </c>
      <c r="G249" s="61" t="s">
        <v>289</v>
      </c>
      <c r="H249" s="61" t="s">
        <v>289</v>
      </c>
    </row>
    <row r="250" spans="1:8" s="1" customFormat="1" ht="30">
      <c r="A250" s="14" t="s">
        <v>292</v>
      </c>
      <c r="B250" s="17" t="s">
        <v>293</v>
      </c>
      <c r="C250" s="17" t="s">
        <v>84</v>
      </c>
      <c r="D250" s="61" t="s">
        <v>997</v>
      </c>
      <c r="E250" s="63" t="s">
        <v>289</v>
      </c>
      <c r="F250" s="61" t="s">
        <v>289</v>
      </c>
      <c r="G250" s="61" t="s">
        <v>289</v>
      </c>
      <c r="H250" s="61" t="s">
        <v>289</v>
      </c>
    </row>
    <row r="251" spans="1:8" s="1" customFormat="1" ht="30">
      <c r="A251" s="14" t="s">
        <v>745</v>
      </c>
      <c r="B251" s="17" t="s">
        <v>294</v>
      </c>
      <c r="C251" s="17" t="s">
        <v>84</v>
      </c>
      <c r="D251" s="61" t="s">
        <v>997</v>
      </c>
      <c r="E251" s="63" t="s">
        <v>289</v>
      </c>
      <c r="F251" s="61" t="s">
        <v>289</v>
      </c>
      <c r="G251" s="61" t="s">
        <v>289</v>
      </c>
      <c r="H251" s="61" t="s">
        <v>289</v>
      </c>
    </row>
    <row r="252" spans="1:8" s="1" customFormat="1" ht="30">
      <c r="A252" s="14" t="s">
        <v>295</v>
      </c>
      <c r="B252" s="17" t="s">
        <v>87</v>
      </c>
      <c r="C252" s="17" t="s">
        <v>84</v>
      </c>
      <c r="D252" s="61" t="s">
        <v>997</v>
      </c>
      <c r="E252" s="63" t="s">
        <v>289</v>
      </c>
      <c r="F252" s="61" t="s">
        <v>289</v>
      </c>
      <c r="G252" s="61" t="s">
        <v>289</v>
      </c>
      <c r="H252" s="61" t="s">
        <v>289</v>
      </c>
    </row>
    <row r="253" spans="1:8" s="1" customFormat="1" ht="30">
      <c r="A253" s="14" t="s">
        <v>746</v>
      </c>
      <c r="B253" s="17" t="s">
        <v>294</v>
      </c>
      <c r="C253" s="17" t="s">
        <v>84</v>
      </c>
      <c r="D253" s="61" t="s">
        <v>997</v>
      </c>
      <c r="E253" s="63" t="s">
        <v>289</v>
      </c>
      <c r="F253" s="61" t="s">
        <v>289</v>
      </c>
      <c r="G253" s="61" t="s">
        <v>289</v>
      </c>
      <c r="H253" s="61" t="s">
        <v>289</v>
      </c>
    </row>
    <row r="254" spans="1:8" s="1" customFormat="1" ht="30">
      <c r="A254" s="14" t="s">
        <v>296</v>
      </c>
      <c r="B254" s="17" t="s">
        <v>89</v>
      </c>
      <c r="C254" s="17" t="s">
        <v>84</v>
      </c>
      <c r="D254" s="61" t="s">
        <v>997</v>
      </c>
      <c r="E254" s="63" t="s">
        <v>289</v>
      </c>
      <c r="F254" s="61" t="s">
        <v>289</v>
      </c>
      <c r="G254" s="61" t="s">
        <v>289</v>
      </c>
      <c r="H254" s="61" t="s">
        <v>289</v>
      </c>
    </row>
    <row r="255" spans="1:8" s="1" customFormat="1" ht="30">
      <c r="A255" s="14" t="s">
        <v>297</v>
      </c>
      <c r="B255" s="17" t="s">
        <v>294</v>
      </c>
      <c r="C255" s="17" t="s">
        <v>84</v>
      </c>
      <c r="D255" s="61" t="s">
        <v>997</v>
      </c>
      <c r="E255" s="63" t="s">
        <v>289</v>
      </c>
      <c r="F255" s="61" t="s">
        <v>289</v>
      </c>
      <c r="G255" s="61" t="s">
        <v>289</v>
      </c>
      <c r="H255" s="61" t="s">
        <v>289</v>
      </c>
    </row>
    <row r="256" spans="1:8" s="1" customFormat="1" ht="30">
      <c r="A256" s="14" t="s">
        <v>298</v>
      </c>
      <c r="B256" s="17" t="s">
        <v>91</v>
      </c>
      <c r="C256" s="17" t="s">
        <v>84</v>
      </c>
      <c r="D256" s="61" t="s">
        <v>997</v>
      </c>
      <c r="E256" s="63" t="s">
        <v>289</v>
      </c>
      <c r="F256" s="61" t="s">
        <v>289</v>
      </c>
      <c r="G256" s="61" t="s">
        <v>289</v>
      </c>
      <c r="H256" s="61" t="s">
        <v>289</v>
      </c>
    </row>
    <row r="257" spans="1:8" s="1" customFormat="1" ht="30">
      <c r="A257" s="14" t="s">
        <v>299</v>
      </c>
      <c r="B257" s="17" t="s">
        <v>294</v>
      </c>
      <c r="C257" s="17" t="s">
        <v>84</v>
      </c>
      <c r="D257" s="61" t="s">
        <v>997</v>
      </c>
      <c r="E257" s="63" t="s">
        <v>289</v>
      </c>
      <c r="F257" s="61" t="s">
        <v>289</v>
      </c>
      <c r="G257" s="61" t="s">
        <v>289</v>
      </c>
      <c r="H257" s="61" t="s">
        <v>289</v>
      </c>
    </row>
    <row r="258" spans="1:8" s="1" customFormat="1" ht="30">
      <c r="A258" s="14" t="s">
        <v>300</v>
      </c>
      <c r="B258" s="17" t="s">
        <v>301</v>
      </c>
      <c r="C258" s="17" t="s">
        <v>84</v>
      </c>
      <c r="D258" s="61" t="s">
        <v>997</v>
      </c>
      <c r="E258" s="63" t="s">
        <v>289</v>
      </c>
      <c r="F258" s="61" t="s">
        <v>289</v>
      </c>
      <c r="G258" s="61" t="s">
        <v>289</v>
      </c>
      <c r="H258" s="61" t="s">
        <v>289</v>
      </c>
    </row>
    <row r="259" spans="1:8" s="1" customFormat="1" ht="30">
      <c r="A259" s="14" t="s">
        <v>302</v>
      </c>
      <c r="B259" s="17" t="s">
        <v>294</v>
      </c>
      <c r="C259" s="17" t="s">
        <v>84</v>
      </c>
      <c r="D259" s="61" t="s">
        <v>997</v>
      </c>
      <c r="E259" s="63" t="s">
        <v>289</v>
      </c>
      <c r="F259" s="61" t="s">
        <v>289</v>
      </c>
      <c r="G259" s="61" t="s">
        <v>289</v>
      </c>
      <c r="H259" s="61" t="s">
        <v>289</v>
      </c>
    </row>
    <row r="260" spans="1:8" s="1" customFormat="1" ht="30">
      <c r="A260" s="14" t="s">
        <v>303</v>
      </c>
      <c r="B260" s="17" t="s">
        <v>304</v>
      </c>
      <c r="C260" s="17" t="s">
        <v>84</v>
      </c>
      <c r="D260" s="61" t="s">
        <v>997</v>
      </c>
      <c r="E260" s="63" t="s">
        <v>289</v>
      </c>
      <c r="F260" s="61" t="s">
        <v>289</v>
      </c>
      <c r="G260" s="61" t="s">
        <v>289</v>
      </c>
      <c r="H260" s="61" t="s">
        <v>289</v>
      </c>
    </row>
    <row r="261" spans="1:8" s="1" customFormat="1" ht="30">
      <c r="A261" s="14" t="s">
        <v>747</v>
      </c>
      <c r="B261" s="17" t="s">
        <v>294</v>
      </c>
      <c r="C261" s="17" t="s">
        <v>84</v>
      </c>
      <c r="D261" s="61" t="s">
        <v>997</v>
      </c>
      <c r="E261" s="63" t="s">
        <v>289</v>
      </c>
      <c r="F261" s="61" t="s">
        <v>289</v>
      </c>
      <c r="G261" s="61" t="s">
        <v>289</v>
      </c>
      <c r="H261" s="61" t="s">
        <v>289</v>
      </c>
    </row>
    <row r="262" spans="1:8" s="1" customFormat="1" ht="30">
      <c r="A262" s="14" t="s">
        <v>305</v>
      </c>
      <c r="B262" s="17" t="s">
        <v>306</v>
      </c>
      <c r="C262" s="17" t="s">
        <v>84</v>
      </c>
      <c r="D262" s="61" t="s">
        <v>997</v>
      </c>
      <c r="E262" s="63" t="s">
        <v>289</v>
      </c>
      <c r="F262" s="61" t="s">
        <v>289</v>
      </c>
      <c r="G262" s="61" t="s">
        <v>289</v>
      </c>
      <c r="H262" s="61" t="s">
        <v>289</v>
      </c>
    </row>
    <row r="263" spans="1:8" s="1" customFormat="1" ht="30">
      <c r="A263" s="14" t="s">
        <v>307</v>
      </c>
      <c r="B263" s="17" t="s">
        <v>294</v>
      </c>
      <c r="C263" s="17" t="s">
        <v>84</v>
      </c>
      <c r="D263" s="61" t="s">
        <v>997</v>
      </c>
      <c r="E263" s="63" t="s">
        <v>289</v>
      </c>
      <c r="F263" s="61" t="s">
        <v>289</v>
      </c>
      <c r="G263" s="61" t="s">
        <v>289</v>
      </c>
      <c r="H263" s="61" t="s">
        <v>289</v>
      </c>
    </row>
    <row r="264" spans="1:8" s="1" customFormat="1" ht="30">
      <c r="A264" s="14" t="s">
        <v>308</v>
      </c>
      <c r="B264" s="17" t="s">
        <v>309</v>
      </c>
      <c r="C264" s="17" t="s">
        <v>84</v>
      </c>
      <c r="D264" s="61" t="s">
        <v>997</v>
      </c>
      <c r="E264" s="63" t="s">
        <v>289</v>
      </c>
      <c r="F264" s="61" t="s">
        <v>289</v>
      </c>
      <c r="G264" s="61" t="s">
        <v>289</v>
      </c>
      <c r="H264" s="61" t="s">
        <v>289</v>
      </c>
    </row>
    <row r="265" spans="1:8" s="1" customFormat="1" ht="30">
      <c r="A265" s="14" t="s">
        <v>310</v>
      </c>
      <c r="B265" s="17" t="s">
        <v>294</v>
      </c>
      <c r="C265" s="17" t="s">
        <v>84</v>
      </c>
      <c r="D265" s="61" t="s">
        <v>997</v>
      </c>
      <c r="E265" s="63" t="s">
        <v>289</v>
      </c>
      <c r="F265" s="61" t="s">
        <v>289</v>
      </c>
      <c r="G265" s="61" t="s">
        <v>289</v>
      </c>
      <c r="H265" s="61" t="s">
        <v>289</v>
      </c>
    </row>
    <row r="266" spans="1:8" s="1" customFormat="1" ht="30">
      <c r="A266" s="14" t="s">
        <v>311</v>
      </c>
      <c r="B266" s="17" t="s">
        <v>312</v>
      </c>
      <c r="C266" s="17" t="s">
        <v>84</v>
      </c>
      <c r="D266" s="61" t="s">
        <v>997</v>
      </c>
      <c r="E266" s="63" t="s">
        <v>289</v>
      </c>
      <c r="F266" s="61" t="s">
        <v>289</v>
      </c>
      <c r="G266" s="61" t="s">
        <v>289</v>
      </c>
      <c r="H266" s="61" t="s">
        <v>289</v>
      </c>
    </row>
    <row r="267" spans="1:8" s="1" customFormat="1" ht="30">
      <c r="A267" s="14" t="s">
        <v>748</v>
      </c>
      <c r="B267" s="17" t="s">
        <v>294</v>
      </c>
      <c r="C267" s="17" t="s">
        <v>84</v>
      </c>
      <c r="D267" s="61" t="s">
        <v>997</v>
      </c>
      <c r="E267" s="63" t="s">
        <v>289</v>
      </c>
      <c r="F267" s="61" t="s">
        <v>289</v>
      </c>
      <c r="G267" s="61" t="s">
        <v>289</v>
      </c>
      <c r="H267" s="61" t="s">
        <v>289</v>
      </c>
    </row>
    <row r="268" spans="1:8" s="1" customFormat="1" ht="30">
      <c r="A268" s="14" t="s">
        <v>311</v>
      </c>
      <c r="B268" s="17" t="s">
        <v>313</v>
      </c>
      <c r="C268" s="17" t="s">
        <v>84</v>
      </c>
      <c r="D268" s="61" t="s">
        <v>997</v>
      </c>
      <c r="E268" s="63" t="s">
        <v>289</v>
      </c>
      <c r="F268" s="61" t="s">
        <v>289</v>
      </c>
      <c r="G268" s="61" t="s">
        <v>289</v>
      </c>
      <c r="H268" s="61" t="s">
        <v>289</v>
      </c>
    </row>
    <row r="269" spans="1:8" s="1" customFormat="1" ht="30">
      <c r="A269" s="14" t="s">
        <v>749</v>
      </c>
      <c r="B269" s="17" t="s">
        <v>294</v>
      </c>
      <c r="C269" s="17" t="s">
        <v>84</v>
      </c>
      <c r="D269" s="61" t="s">
        <v>997</v>
      </c>
      <c r="E269" s="63" t="s">
        <v>289</v>
      </c>
      <c r="F269" s="61" t="s">
        <v>289</v>
      </c>
      <c r="G269" s="61" t="s">
        <v>289</v>
      </c>
      <c r="H269" s="61" t="s">
        <v>289</v>
      </c>
    </row>
    <row r="270" spans="1:8" s="1" customFormat="1" ht="30">
      <c r="A270" s="14" t="s">
        <v>314</v>
      </c>
      <c r="B270" s="17" t="s">
        <v>315</v>
      </c>
      <c r="C270" s="17" t="s">
        <v>84</v>
      </c>
      <c r="D270" s="61" t="s">
        <v>997</v>
      </c>
      <c r="E270" s="63" t="s">
        <v>289</v>
      </c>
      <c r="F270" s="61" t="s">
        <v>289</v>
      </c>
      <c r="G270" s="61" t="s">
        <v>289</v>
      </c>
      <c r="H270" s="61" t="s">
        <v>289</v>
      </c>
    </row>
    <row r="271" spans="1:8" s="1" customFormat="1" ht="30">
      <c r="A271" s="14" t="s">
        <v>750</v>
      </c>
      <c r="B271" s="17" t="s">
        <v>294</v>
      </c>
      <c r="C271" s="17" t="s">
        <v>84</v>
      </c>
      <c r="D271" s="61" t="s">
        <v>997</v>
      </c>
      <c r="E271" s="63" t="s">
        <v>289</v>
      </c>
      <c r="F271" s="61" t="s">
        <v>289</v>
      </c>
      <c r="G271" s="61" t="s">
        <v>289</v>
      </c>
      <c r="H271" s="61" t="s">
        <v>289</v>
      </c>
    </row>
    <row r="272" spans="1:8" s="1" customFormat="1" ht="30">
      <c r="A272" s="14" t="s">
        <v>316</v>
      </c>
      <c r="B272" s="17" t="s">
        <v>107</v>
      </c>
      <c r="C272" s="17" t="s">
        <v>84</v>
      </c>
      <c r="D272" s="61" t="s">
        <v>997</v>
      </c>
      <c r="E272" s="63" t="s">
        <v>289</v>
      </c>
      <c r="F272" s="61" t="s">
        <v>289</v>
      </c>
      <c r="G272" s="61" t="s">
        <v>289</v>
      </c>
      <c r="H272" s="61" t="s">
        <v>289</v>
      </c>
    </row>
    <row r="273" spans="1:8" s="1" customFormat="1" ht="30">
      <c r="A273" s="14" t="s">
        <v>751</v>
      </c>
      <c r="B273" s="17" t="s">
        <v>294</v>
      </c>
      <c r="C273" s="17" t="s">
        <v>84</v>
      </c>
      <c r="D273" s="61" t="s">
        <v>997</v>
      </c>
      <c r="E273" s="63" t="s">
        <v>289</v>
      </c>
      <c r="F273" s="61" t="s">
        <v>289</v>
      </c>
      <c r="G273" s="61" t="s">
        <v>289</v>
      </c>
      <c r="H273" s="61" t="s">
        <v>289</v>
      </c>
    </row>
    <row r="274" spans="1:8" s="1" customFormat="1" ht="30">
      <c r="A274" s="14" t="s">
        <v>317</v>
      </c>
      <c r="B274" s="17" t="s">
        <v>109</v>
      </c>
      <c r="C274" s="17" t="s">
        <v>84</v>
      </c>
      <c r="D274" s="61" t="s">
        <v>997</v>
      </c>
      <c r="E274" s="63" t="s">
        <v>289</v>
      </c>
      <c r="F274" s="61" t="s">
        <v>289</v>
      </c>
      <c r="G274" s="61" t="s">
        <v>289</v>
      </c>
      <c r="H274" s="61" t="s">
        <v>289</v>
      </c>
    </row>
    <row r="275" spans="1:8" s="1" customFormat="1" ht="30">
      <c r="A275" s="14" t="s">
        <v>318</v>
      </c>
      <c r="B275" s="17" t="s">
        <v>294</v>
      </c>
      <c r="C275" s="17" t="s">
        <v>84</v>
      </c>
      <c r="D275" s="61" t="s">
        <v>997</v>
      </c>
      <c r="E275" s="63" t="s">
        <v>289</v>
      </c>
      <c r="F275" s="61" t="s">
        <v>289</v>
      </c>
      <c r="G275" s="61" t="s">
        <v>289</v>
      </c>
      <c r="H275" s="61" t="s">
        <v>289</v>
      </c>
    </row>
    <row r="276" spans="1:8" s="1" customFormat="1" ht="30">
      <c r="A276" s="14" t="s">
        <v>319</v>
      </c>
      <c r="B276" s="17" t="s">
        <v>320</v>
      </c>
      <c r="C276" s="17" t="s">
        <v>84</v>
      </c>
      <c r="D276" s="61" t="s">
        <v>997</v>
      </c>
      <c r="E276" s="63" t="s">
        <v>289</v>
      </c>
      <c r="F276" s="61" t="s">
        <v>289</v>
      </c>
      <c r="G276" s="61" t="s">
        <v>289</v>
      </c>
      <c r="H276" s="61" t="s">
        <v>289</v>
      </c>
    </row>
    <row r="277" spans="1:8" s="1" customFormat="1" ht="30">
      <c r="A277" s="14" t="s">
        <v>752</v>
      </c>
      <c r="B277" s="17" t="s">
        <v>294</v>
      </c>
      <c r="C277" s="17" t="s">
        <v>84</v>
      </c>
      <c r="D277" s="61" t="s">
        <v>997</v>
      </c>
      <c r="E277" s="63" t="s">
        <v>289</v>
      </c>
      <c r="F277" s="61" t="s">
        <v>289</v>
      </c>
      <c r="G277" s="61" t="s">
        <v>289</v>
      </c>
      <c r="H277" s="61" t="s">
        <v>289</v>
      </c>
    </row>
    <row r="278" spans="1:8" s="1" customFormat="1" ht="30">
      <c r="A278" s="14" t="s">
        <v>322</v>
      </c>
      <c r="B278" s="17" t="s">
        <v>323</v>
      </c>
      <c r="C278" s="17" t="s">
        <v>84</v>
      </c>
      <c r="D278" s="61" t="s">
        <v>997</v>
      </c>
      <c r="E278" s="63">
        <v>5.12</v>
      </c>
      <c r="F278" s="61" t="s">
        <v>289</v>
      </c>
      <c r="G278" s="61" t="s">
        <v>289</v>
      </c>
      <c r="H278" s="61" t="s">
        <v>289</v>
      </c>
    </row>
    <row r="279" spans="1:8" s="1" customFormat="1" ht="30">
      <c r="A279" s="14" t="s">
        <v>324</v>
      </c>
      <c r="B279" s="17" t="s">
        <v>325</v>
      </c>
      <c r="C279" s="17" t="s">
        <v>84</v>
      </c>
      <c r="D279" s="61" t="s">
        <v>997</v>
      </c>
      <c r="E279" s="63" t="s">
        <v>289</v>
      </c>
      <c r="F279" s="61" t="s">
        <v>289</v>
      </c>
      <c r="G279" s="61" t="s">
        <v>289</v>
      </c>
      <c r="H279" s="61" t="s">
        <v>289</v>
      </c>
    </row>
    <row r="280" spans="1:8" s="1" customFormat="1" ht="30">
      <c r="A280" s="14" t="s">
        <v>753</v>
      </c>
      <c r="B280" s="17" t="s">
        <v>294</v>
      </c>
      <c r="C280" s="17" t="s">
        <v>84</v>
      </c>
      <c r="D280" s="61" t="s">
        <v>997</v>
      </c>
      <c r="E280" s="63" t="s">
        <v>289</v>
      </c>
      <c r="F280" s="61" t="s">
        <v>289</v>
      </c>
      <c r="G280" s="61" t="s">
        <v>289</v>
      </c>
      <c r="H280" s="61" t="s">
        <v>289</v>
      </c>
    </row>
    <row r="281" spans="1:8" s="1" customFormat="1" ht="30">
      <c r="A281" s="14" t="s">
        <v>326</v>
      </c>
      <c r="B281" s="17" t="s">
        <v>327</v>
      </c>
      <c r="C281" s="17" t="s">
        <v>84</v>
      </c>
      <c r="D281" s="61" t="s">
        <v>997</v>
      </c>
      <c r="E281" s="63" t="s">
        <v>289</v>
      </c>
      <c r="F281" s="61" t="s">
        <v>289</v>
      </c>
      <c r="G281" s="61" t="s">
        <v>289</v>
      </c>
      <c r="H281" s="61" t="s">
        <v>289</v>
      </c>
    </row>
    <row r="282" spans="1:8" s="1" customFormat="1" ht="30">
      <c r="A282" s="14" t="s">
        <v>328</v>
      </c>
      <c r="B282" s="17" t="s">
        <v>329</v>
      </c>
      <c r="C282" s="17" t="s">
        <v>84</v>
      </c>
      <c r="D282" s="61" t="s">
        <v>997</v>
      </c>
      <c r="E282" s="63" t="s">
        <v>289</v>
      </c>
      <c r="F282" s="61" t="s">
        <v>289</v>
      </c>
      <c r="G282" s="61" t="s">
        <v>289</v>
      </c>
      <c r="H282" s="61" t="s">
        <v>289</v>
      </c>
    </row>
    <row r="283" spans="1:8" s="1" customFormat="1" ht="30">
      <c r="A283" s="14" t="s">
        <v>754</v>
      </c>
      <c r="B283" s="17" t="s">
        <v>294</v>
      </c>
      <c r="C283" s="17" t="s">
        <v>84</v>
      </c>
      <c r="D283" s="61" t="s">
        <v>997</v>
      </c>
      <c r="E283" s="63" t="s">
        <v>289</v>
      </c>
      <c r="F283" s="61" t="s">
        <v>289</v>
      </c>
      <c r="G283" s="61" t="s">
        <v>289</v>
      </c>
      <c r="H283" s="61" t="s">
        <v>289</v>
      </c>
    </row>
    <row r="284" spans="1:8" s="1" customFormat="1" ht="30">
      <c r="A284" s="14" t="s">
        <v>330</v>
      </c>
      <c r="B284" s="17" t="s">
        <v>331</v>
      </c>
      <c r="C284" s="17" t="s">
        <v>84</v>
      </c>
      <c r="D284" s="61" t="s">
        <v>997</v>
      </c>
      <c r="E284" s="63" t="s">
        <v>289</v>
      </c>
      <c r="F284" s="61" t="s">
        <v>289</v>
      </c>
      <c r="G284" s="61" t="s">
        <v>289</v>
      </c>
      <c r="H284" s="61" t="s">
        <v>289</v>
      </c>
    </row>
    <row r="285" spans="1:8" s="1" customFormat="1" ht="30">
      <c r="A285" s="14" t="s">
        <v>755</v>
      </c>
      <c r="B285" s="17" t="s">
        <v>294</v>
      </c>
      <c r="C285" s="17" t="s">
        <v>84</v>
      </c>
      <c r="D285" s="61" t="s">
        <v>997</v>
      </c>
      <c r="E285" s="63" t="s">
        <v>289</v>
      </c>
      <c r="F285" s="61" t="s">
        <v>289</v>
      </c>
      <c r="G285" s="61" t="s">
        <v>289</v>
      </c>
      <c r="H285" s="61" t="s">
        <v>289</v>
      </c>
    </row>
    <row r="286" spans="1:8" s="1" customFormat="1" ht="30">
      <c r="A286" s="14" t="s">
        <v>332</v>
      </c>
      <c r="B286" s="17" t="s">
        <v>333</v>
      </c>
      <c r="C286" s="17" t="s">
        <v>84</v>
      </c>
      <c r="D286" s="61" t="s">
        <v>997</v>
      </c>
      <c r="E286" s="63" t="s">
        <v>289</v>
      </c>
      <c r="F286" s="61" t="s">
        <v>289</v>
      </c>
      <c r="G286" s="61" t="s">
        <v>289</v>
      </c>
      <c r="H286" s="61" t="s">
        <v>289</v>
      </c>
    </row>
    <row r="287" spans="1:8" s="1" customFormat="1" ht="30">
      <c r="A287" s="14" t="s">
        <v>756</v>
      </c>
      <c r="B287" s="17" t="s">
        <v>294</v>
      </c>
      <c r="C287" s="17" t="s">
        <v>84</v>
      </c>
      <c r="D287" s="61" t="s">
        <v>997</v>
      </c>
      <c r="E287" s="63" t="s">
        <v>289</v>
      </c>
      <c r="F287" s="61" t="s">
        <v>289</v>
      </c>
      <c r="G287" s="61" t="s">
        <v>289</v>
      </c>
      <c r="H287" s="61" t="s">
        <v>289</v>
      </c>
    </row>
    <row r="288" spans="1:8" s="1" customFormat="1" ht="30">
      <c r="A288" s="14" t="s">
        <v>334</v>
      </c>
      <c r="B288" s="17" t="s">
        <v>335</v>
      </c>
      <c r="C288" s="17" t="s">
        <v>84</v>
      </c>
      <c r="D288" s="61" t="s">
        <v>997</v>
      </c>
      <c r="E288" s="63" t="s">
        <v>289</v>
      </c>
      <c r="F288" s="61" t="s">
        <v>289</v>
      </c>
      <c r="G288" s="61" t="s">
        <v>289</v>
      </c>
      <c r="H288" s="61" t="s">
        <v>289</v>
      </c>
    </row>
    <row r="289" spans="1:8" s="1" customFormat="1" ht="30">
      <c r="A289" s="14" t="s">
        <v>336</v>
      </c>
      <c r="B289" s="17" t="s">
        <v>294</v>
      </c>
      <c r="C289" s="17" t="s">
        <v>84</v>
      </c>
      <c r="D289" s="61" t="s">
        <v>997</v>
      </c>
      <c r="E289" s="63" t="s">
        <v>289</v>
      </c>
      <c r="F289" s="61" t="s">
        <v>289</v>
      </c>
      <c r="G289" s="61" t="s">
        <v>289</v>
      </c>
      <c r="H289" s="61" t="s">
        <v>289</v>
      </c>
    </row>
    <row r="290" spans="1:8" s="1" customFormat="1" ht="30">
      <c r="A290" s="14" t="s">
        <v>337</v>
      </c>
      <c r="B290" s="17" t="s">
        <v>338</v>
      </c>
      <c r="C290" s="17" t="s">
        <v>84</v>
      </c>
      <c r="D290" s="61" t="s">
        <v>997</v>
      </c>
      <c r="E290" s="63" t="s">
        <v>289</v>
      </c>
      <c r="F290" s="61" t="s">
        <v>289</v>
      </c>
      <c r="G290" s="61" t="s">
        <v>289</v>
      </c>
      <c r="H290" s="61" t="s">
        <v>289</v>
      </c>
    </row>
    <row r="291" spans="1:8" s="1" customFormat="1" ht="30">
      <c r="A291" s="14" t="s">
        <v>757</v>
      </c>
      <c r="B291" s="17" t="s">
        <v>294</v>
      </c>
      <c r="C291" s="17" t="s">
        <v>84</v>
      </c>
      <c r="D291" s="61" t="s">
        <v>997</v>
      </c>
      <c r="E291" s="63" t="s">
        <v>289</v>
      </c>
      <c r="F291" s="61" t="s">
        <v>289</v>
      </c>
      <c r="G291" s="61" t="s">
        <v>289</v>
      </c>
      <c r="H291" s="61" t="s">
        <v>289</v>
      </c>
    </row>
    <row r="292" spans="1:8" s="1" customFormat="1" ht="30">
      <c r="A292" s="14" t="s">
        <v>339</v>
      </c>
      <c r="B292" s="17" t="s">
        <v>340</v>
      </c>
      <c r="C292" s="17" t="s">
        <v>84</v>
      </c>
      <c r="D292" s="61" t="s">
        <v>997</v>
      </c>
      <c r="E292" s="63" t="s">
        <v>289</v>
      </c>
      <c r="F292" s="61" t="s">
        <v>289</v>
      </c>
      <c r="G292" s="61" t="s">
        <v>289</v>
      </c>
      <c r="H292" s="61" t="s">
        <v>289</v>
      </c>
    </row>
    <row r="293" spans="1:8" s="1" customFormat="1" ht="30">
      <c r="A293" s="14" t="s">
        <v>341</v>
      </c>
      <c r="B293" s="17" t="s">
        <v>294</v>
      </c>
      <c r="C293" s="17" t="s">
        <v>84</v>
      </c>
      <c r="D293" s="61" t="s">
        <v>997</v>
      </c>
      <c r="E293" s="63" t="s">
        <v>289</v>
      </c>
      <c r="F293" s="61" t="s">
        <v>289</v>
      </c>
      <c r="G293" s="61" t="s">
        <v>289</v>
      </c>
      <c r="H293" s="61" t="s">
        <v>289</v>
      </c>
    </row>
    <row r="294" spans="1:8" s="1" customFormat="1" ht="30">
      <c r="A294" s="14" t="s">
        <v>342</v>
      </c>
      <c r="B294" s="17" t="s">
        <v>343</v>
      </c>
      <c r="C294" s="17" t="s">
        <v>84</v>
      </c>
      <c r="D294" s="61" t="s">
        <v>997</v>
      </c>
      <c r="E294" s="63" t="s">
        <v>289</v>
      </c>
      <c r="F294" s="61" t="s">
        <v>289</v>
      </c>
      <c r="G294" s="61" t="s">
        <v>289</v>
      </c>
      <c r="H294" s="61" t="s">
        <v>289</v>
      </c>
    </row>
    <row r="295" spans="1:8" s="1" customFormat="1" ht="30">
      <c r="A295" s="14" t="s">
        <v>758</v>
      </c>
      <c r="B295" s="17" t="s">
        <v>294</v>
      </c>
      <c r="C295" s="17" t="s">
        <v>84</v>
      </c>
      <c r="D295" s="61" t="s">
        <v>997</v>
      </c>
      <c r="E295" s="63" t="s">
        <v>289</v>
      </c>
      <c r="F295" s="61" t="s">
        <v>289</v>
      </c>
      <c r="G295" s="61" t="s">
        <v>289</v>
      </c>
      <c r="H295" s="61" t="s">
        <v>289</v>
      </c>
    </row>
    <row r="296" spans="1:8" s="1" customFormat="1" ht="30">
      <c r="A296" s="14" t="s">
        <v>344</v>
      </c>
      <c r="B296" s="17" t="s">
        <v>345</v>
      </c>
      <c r="C296" s="17" t="s">
        <v>84</v>
      </c>
      <c r="D296" s="61" t="s">
        <v>997</v>
      </c>
      <c r="E296" s="63" t="s">
        <v>289</v>
      </c>
      <c r="F296" s="61" t="s">
        <v>289</v>
      </c>
      <c r="G296" s="61" t="s">
        <v>289</v>
      </c>
      <c r="H296" s="61" t="s">
        <v>289</v>
      </c>
    </row>
    <row r="297" spans="1:8" s="1" customFormat="1" ht="30">
      <c r="A297" s="14" t="s">
        <v>759</v>
      </c>
      <c r="B297" s="17" t="s">
        <v>294</v>
      </c>
      <c r="C297" s="17" t="s">
        <v>84</v>
      </c>
      <c r="D297" s="61" t="s">
        <v>997</v>
      </c>
      <c r="E297" s="63" t="s">
        <v>289</v>
      </c>
      <c r="F297" s="61" t="s">
        <v>289</v>
      </c>
      <c r="G297" s="61" t="s">
        <v>289</v>
      </c>
      <c r="H297" s="61" t="s">
        <v>289</v>
      </c>
    </row>
    <row r="298" spans="1:8" s="1" customFormat="1" ht="30">
      <c r="A298" s="14" t="s">
        <v>346</v>
      </c>
      <c r="B298" s="17" t="s">
        <v>347</v>
      </c>
      <c r="C298" s="17" t="s">
        <v>84</v>
      </c>
      <c r="D298" s="61" t="s">
        <v>997</v>
      </c>
      <c r="E298" s="63" t="s">
        <v>289</v>
      </c>
      <c r="F298" s="61" t="s">
        <v>289</v>
      </c>
      <c r="G298" s="61" t="s">
        <v>289</v>
      </c>
      <c r="H298" s="61" t="s">
        <v>289</v>
      </c>
    </row>
    <row r="299" spans="1:8" s="1" customFormat="1" ht="30">
      <c r="A299" s="14" t="s">
        <v>760</v>
      </c>
      <c r="B299" s="17" t="s">
        <v>294</v>
      </c>
      <c r="C299" s="17" t="s">
        <v>84</v>
      </c>
      <c r="D299" s="61" t="s">
        <v>997</v>
      </c>
      <c r="E299" s="63" t="s">
        <v>289</v>
      </c>
      <c r="F299" s="61" t="s">
        <v>289</v>
      </c>
      <c r="G299" s="61" t="s">
        <v>289</v>
      </c>
      <c r="H299" s="61" t="s">
        <v>289</v>
      </c>
    </row>
    <row r="300" spans="1:8" s="1" customFormat="1" ht="30">
      <c r="A300" s="14" t="s">
        <v>348</v>
      </c>
      <c r="B300" s="17" t="s">
        <v>349</v>
      </c>
      <c r="C300" s="17" t="s">
        <v>14</v>
      </c>
      <c r="D300" s="61" t="s">
        <v>997</v>
      </c>
      <c r="E300" s="63" t="s">
        <v>289</v>
      </c>
      <c r="F300" s="61" t="s">
        <v>289</v>
      </c>
      <c r="G300" s="61" t="s">
        <v>289</v>
      </c>
      <c r="H300" s="61" t="s">
        <v>289</v>
      </c>
    </row>
    <row r="301" spans="1:8" s="1" customFormat="1">
      <c r="A301" s="14" t="s">
        <v>350</v>
      </c>
      <c r="B301" s="17" t="s">
        <v>351</v>
      </c>
      <c r="C301" s="17" t="s">
        <v>14</v>
      </c>
      <c r="D301" s="61" t="s">
        <v>997</v>
      </c>
      <c r="E301" s="63" t="s">
        <v>289</v>
      </c>
      <c r="F301" s="61" t="s">
        <v>289</v>
      </c>
      <c r="G301" s="61" t="s">
        <v>289</v>
      </c>
      <c r="H301" s="61" t="s">
        <v>289</v>
      </c>
    </row>
    <row r="302" spans="1:8" s="1" customFormat="1" ht="30">
      <c r="A302" s="14" t="s">
        <v>352</v>
      </c>
      <c r="B302" s="17" t="s">
        <v>353</v>
      </c>
      <c r="C302" s="17" t="s">
        <v>14</v>
      </c>
      <c r="D302" s="61" t="s">
        <v>997</v>
      </c>
      <c r="E302" s="63" t="s">
        <v>289</v>
      </c>
      <c r="F302" s="61" t="s">
        <v>289</v>
      </c>
      <c r="G302" s="61" t="s">
        <v>289</v>
      </c>
      <c r="H302" s="61" t="s">
        <v>289</v>
      </c>
    </row>
    <row r="303" spans="1:8" s="1" customFormat="1" ht="30">
      <c r="A303" s="14" t="s">
        <v>354</v>
      </c>
      <c r="B303" s="17" t="s">
        <v>355</v>
      </c>
      <c r="C303" s="17" t="s">
        <v>14</v>
      </c>
      <c r="D303" s="61" t="s">
        <v>997</v>
      </c>
      <c r="E303" s="63" t="s">
        <v>289</v>
      </c>
      <c r="F303" s="61" t="s">
        <v>289</v>
      </c>
      <c r="G303" s="61" t="s">
        <v>289</v>
      </c>
      <c r="H303" s="61" t="s">
        <v>289</v>
      </c>
    </row>
    <row r="304" spans="1:8" s="1" customFormat="1" ht="30">
      <c r="A304" s="14" t="s">
        <v>356</v>
      </c>
      <c r="B304" s="17" t="s">
        <v>357</v>
      </c>
      <c r="C304" s="17" t="s">
        <v>14</v>
      </c>
      <c r="D304" s="61" t="s">
        <v>997</v>
      </c>
      <c r="E304" s="63" t="s">
        <v>289</v>
      </c>
      <c r="F304" s="61" t="s">
        <v>289</v>
      </c>
      <c r="G304" s="61" t="s">
        <v>289</v>
      </c>
      <c r="H304" s="61" t="s">
        <v>289</v>
      </c>
    </row>
    <row r="305" spans="1:8" s="1" customFormat="1">
      <c r="A305" s="14" t="s">
        <v>358</v>
      </c>
      <c r="B305" s="17" t="s">
        <v>359</v>
      </c>
      <c r="C305" s="17" t="s">
        <v>14</v>
      </c>
      <c r="D305" s="61" t="s">
        <v>997</v>
      </c>
      <c r="E305" s="63" t="s">
        <v>289</v>
      </c>
      <c r="F305" s="61" t="s">
        <v>289</v>
      </c>
      <c r="G305" s="61" t="s">
        <v>289</v>
      </c>
      <c r="H305" s="61" t="s">
        <v>289</v>
      </c>
    </row>
    <row r="306" spans="1:8" s="1" customFormat="1">
      <c r="A306" s="14" t="s">
        <v>360</v>
      </c>
      <c r="B306" s="17" t="s">
        <v>361</v>
      </c>
      <c r="C306" s="17" t="s">
        <v>14</v>
      </c>
      <c r="D306" s="61" t="s">
        <v>997</v>
      </c>
      <c r="E306" s="63" t="s">
        <v>289</v>
      </c>
      <c r="F306" s="61" t="s">
        <v>289</v>
      </c>
      <c r="G306" s="61" t="s">
        <v>289</v>
      </c>
      <c r="H306" s="61" t="s">
        <v>289</v>
      </c>
    </row>
    <row r="307" spans="1:8" s="1" customFormat="1">
      <c r="A307" s="14" t="s">
        <v>362</v>
      </c>
      <c r="B307" s="17" t="s">
        <v>363</v>
      </c>
      <c r="C307" s="17" t="s">
        <v>14</v>
      </c>
      <c r="D307" s="61" t="s">
        <v>997</v>
      </c>
      <c r="E307" s="63" t="s">
        <v>289</v>
      </c>
      <c r="F307" s="61" t="s">
        <v>289</v>
      </c>
      <c r="G307" s="61" t="s">
        <v>289</v>
      </c>
      <c r="H307" s="61" t="s">
        <v>289</v>
      </c>
    </row>
    <row r="308" spans="1:8" s="1" customFormat="1">
      <c r="A308" s="14" t="s">
        <v>364</v>
      </c>
      <c r="B308" s="17" t="s">
        <v>365</v>
      </c>
      <c r="C308" s="17" t="s">
        <v>14</v>
      </c>
      <c r="D308" s="61" t="s">
        <v>997</v>
      </c>
      <c r="E308" s="63" t="s">
        <v>289</v>
      </c>
      <c r="F308" s="61" t="s">
        <v>289</v>
      </c>
      <c r="G308" s="61" t="s">
        <v>289</v>
      </c>
      <c r="H308" s="61" t="s">
        <v>289</v>
      </c>
    </row>
    <row r="309" spans="1:8" s="1" customFormat="1">
      <c r="A309" s="14" t="s">
        <v>366</v>
      </c>
      <c r="B309" s="17" t="s">
        <v>367</v>
      </c>
      <c r="C309" s="17" t="s">
        <v>14</v>
      </c>
      <c r="D309" s="61" t="s">
        <v>997</v>
      </c>
      <c r="E309" s="63" t="s">
        <v>289</v>
      </c>
      <c r="F309" s="61" t="s">
        <v>289</v>
      </c>
      <c r="G309" s="61" t="s">
        <v>289</v>
      </c>
      <c r="H309" s="61" t="s">
        <v>289</v>
      </c>
    </row>
    <row r="310" spans="1:8" s="1" customFormat="1" ht="30">
      <c r="A310" s="14" t="s">
        <v>368</v>
      </c>
      <c r="B310" s="17" t="s">
        <v>369</v>
      </c>
      <c r="C310" s="17" t="s">
        <v>14</v>
      </c>
      <c r="D310" s="61" t="s">
        <v>997</v>
      </c>
      <c r="E310" s="63" t="s">
        <v>289</v>
      </c>
      <c r="F310" s="61" t="s">
        <v>289</v>
      </c>
      <c r="G310" s="61" t="s">
        <v>289</v>
      </c>
      <c r="H310" s="61" t="s">
        <v>289</v>
      </c>
    </row>
    <row r="311" spans="1:8" s="1" customFormat="1">
      <c r="A311" s="14" t="s">
        <v>370</v>
      </c>
      <c r="B311" s="17" t="s">
        <v>107</v>
      </c>
      <c r="C311" s="17" t="s">
        <v>14</v>
      </c>
      <c r="D311" s="61" t="s">
        <v>997</v>
      </c>
      <c r="E311" s="63" t="s">
        <v>289</v>
      </c>
      <c r="F311" s="61" t="s">
        <v>289</v>
      </c>
      <c r="G311" s="61" t="s">
        <v>289</v>
      </c>
      <c r="H311" s="61" t="s">
        <v>289</v>
      </c>
    </row>
    <row r="312" spans="1:8" s="1" customFormat="1">
      <c r="A312" s="14" t="s">
        <v>371</v>
      </c>
      <c r="B312" s="17" t="s">
        <v>109</v>
      </c>
      <c r="C312" s="17" t="s">
        <v>14</v>
      </c>
      <c r="D312" s="61" t="s">
        <v>997</v>
      </c>
      <c r="E312" s="63" t="s">
        <v>289</v>
      </c>
      <c r="F312" s="61" t="s">
        <v>289</v>
      </c>
      <c r="G312" s="61" t="s">
        <v>289</v>
      </c>
      <c r="H312" s="61" t="s">
        <v>289</v>
      </c>
    </row>
    <row r="313" spans="1:8" s="1" customFormat="1">
      <c r="A313" s="14" t="s">
        <v>15</v>
      </c>
      <c r="B313" s="95" t="s">
        <v>372</v>
      </c>
      <c r="C313" s="95"/>
      <c r="D313" s="95"/>
      <c r="E313" s="95"/>
      <c r="F313" s="95"/>
      <c r="G313" s="95"/>
      <c r="H313" s="95"/>
    </row>
    <row r="314" spans="1:8" s="54" customFormat="1" ht="28.5">
      <c r="A314" s="48" t="s">
        <v>373</v>
      </c>
      <c r="B314" s="49" t="s">
        <v>374</v>
      </c>
      <c r="C314" s="49" t="s">
        <v>289</v>
      </c>
      <c r="D314" s="62" t="s">
        <v>375</v>
      </c>
      <c r="E314" s="53" t="s">
        <v>375</v>
      </c>
      <c r="F314" s="62" t="s">
        <v>375</v>
      </c>
      <c r="G314" s="62" t="s">
        <v>375</v>
      </c>
      <c r="H314" s="62" t="s">
        <v>375</v>
      </c>
    </row>
    <row r="315" spans="1:8" s="1" customFormat="1">
      <c r="A315" s="14" t="s">
        <v>376</v>
      </c>
      <c r="B315" s="12" t="s">
        <v>377</v>
      </c>
      <c r="C315" s="12" t="s">
        <v>28</v>
      </c>
      <c r="D315" s="61" t="s">
        <v>997</v>
      </c>
      <c r="E315" s="63" t="s">
        <v>289</v>
      </c>
      <c r="F315" s="61" t="s">
        <v>289</v>
      </c>
      <c r="G315" s="61" t="s">
        <v>289</v>
      </c>
      <c r="H315" s="61" t="s">
        <v>289</v>
      </c>
    </row>
    <row r="316" spans="1:8" s="1" customFormat="1">
      <c r="A316" s="14" t="s">
        <v>378</v>
      </c>
      <c r="B316" s="12" t="s">
        <v>379</v>
      </c>
      <c r="C316" s="12" t="s">
        <v>761</v>
      </c>
      <c r="D316" s="61" t="s">
        <v>997</v>
      </c>
      <c r="E316" s="63" t="s">
        <v>289</v>
      </c>
      <c r="F316" s="61" t="s">
        <v>289</v>
      </c>
      <c r="G316" s="61" t="s">
        <v>289</v>
      </c>
      <c r="H316" s="61" t="s">
        <v>289</v>
      </c>
    </row>
    <row r="317" spans="1:8" s="1" customFormat="1">
      <c r="A317" s="14" t="s">
        <v>381</v>
      </c>
      <c r="B317" s="12" t="s">
        <v>382</v>
      </c>
      <c r="C317" s="12" t="s">
        <v>28</v>
      </c>
      <c r="D317" s="61" t="s">
        <v>997</v>
      </c>
      <c r="E317" s="63" t="s">
        <v>289</v>
      </c>
      <c r="F317" s="61" t="s">
        <v>289</v>
      </c>
      <c r="G317" s="61" t="s">
        <v>289</v>
      </c>
      <c r="H317" s="61" t="s">
        <v>289</v>
      </c>
    </row>
    <row r="318" spans="1:8" s="1" customFormat="1">
      <c r="A318" s="14" t="s">
        <v>383</v>
      </c>
      <c r="B318" s="12" t="s">
        <v>384</v>
      </c>
      <c r="C318" s="12" t="s">
        <v>380</v>
      </c>
      <c r="D318" s="61" t="s">
        <v>997</v>
      </c>
      <c r="E318" s="63" t="s">
        <v>289</v>
      </c>
      <c r="F318" s="61" t="s">
        <v>289</v>
      </c>
      <c r="G318" s="61" t="s">
        <v>289</v>
      </c>
      <c r="H318" s="61" t="s">
        <v>289</v>
      </c>
    </row>
    <row r="319" spans="1:8" s="1" customFormat="1">
      <c r="A319" s="14" t="s">
        <v>385</v>
      </c>
      <c r="B319" s="12" t="s">
        <v>386</v>
      </c>
      <c r="C319" s="12" t="s">
        <v>387</v>
      </c>
      <c r="D319" s="61" t="s">
        <v>997</v>
      </c>
      <c r="E319" s="63" t="s">
        <v>289</v>
      </c>
      <c r="F319" s="61" t="s">
        <v>289</v>
      </c>
      <c r="G319" s="61" t="s">
        <v>289</v>
      </c>
      <c r="H319" s="61" t="s">
        <v>289</v>
      </c>
    </row>
    <row r="320" spans="1:8" s="1" customFormat="1">
      <c r="A320" s="14" t="s">
        <v>388</v>
      </c>
      <c r="B320" s="12" t="s">
        <v>389</v>
      </c>
      <c r="C320" s="12" t="s">
        <v>289</v>
      </c>
      <c r="D320" s="61" t="s">
        <v>375</v>
      </c>
      <c r="E320" s="63" t="s">
        <v>375</v>
      </c>
      <c r="F320" s="61" t="s">
        <v>375</v>
      </c>
      <c r="G320" s="61" t="s">
        <v>375</v>
      </c>
      <c r="H320" s="61" t="s">
        <v>375</v>
      </c>
    </row>
    <row r="321" spans="1:8" s="1" customFormat="1">
      <c r="A321" s="14" t="s">
        <v>390</v>
      </c>
      <c r="B321" s="12" t="s">
        <v>391</v>
      </c>
      <c r="C321" s="12" t="s">
        <v>387</v>
      </c>
      <c r="D321" s="61" t="s">
        <v>997</v>
      </c>
      <c r="E321" s="63" t="s">
        <v>289</v>
      </c>
      <c r="F321" s="61" t="s">
        <v>289</v>
      </c>
      <c r="G321" s="61" t="s">
        <v>289</v>
      </c>
      <c r="H321" s="61" t="s">
        <v>289</v>
      </c>
    </row>
    <row r="322" spans="1:8" s="1" customFormat="1">
      <c r="A322" s="14" t="s">
        <v>392</v>
      </c>
      <c r="B322" s="12" t="s">
        <v>393</v>
      </c>
      <c r="C322" s="12" t="s">
        <v>394</v>
      </c>
      <c r="D322" s="61" t="s">
        <v>997</v>
      </c>
      <c r="E322" s="63" t="s">
        <v>289</v>
      </c>
      <c r="F322" s="61" t="s">
        <v>289</v>
      </c>
      <c r="G322" s="61" t="s">
        <v>289</v>
      </c>
      <c r="H322" s="61" t="s">
        <v>289</v>
      </c>
    </row>
    <row r="323" spans="1:8" s="1" customFormat="1">
      <c r="A323" s="14" t="s">
        <v>395</v>
      </c>
      <c r="B323" s="12" t="s">
        <v>396</v>
      </c>
      <c r="C323" s="12" t="s">
        <v>289</v>
      </c>
      <c r="D323" s="61" t="s">
        <v>375</v>
      </c>
      <c r="E323" s="63" t="s">
        <v>375</v>
      </c>
      <c r="F323" s="61" t="s">
        <v>375</v>
      </c>
      <c r="G323" s="61" t="s">
        <v>375</v>
      </c>
      <c r="H323" s="61" t="s">
        <v>375</v>
      </c>
    </row>
    <row r="324" spans="1:8" s="1" customFormat="1">
      <c r="A324" s="14" t="s">
        <v>397</v>
      </c>
      <c r="B324" s="12" t="s">
        <v>391</v>
      </c>
      <c r="C324" s="12" t="s">
        <v>387</v>
      </c>
      <c r="D324" s="61" t="s">
        <v>997</v>
      </c>
      <c r="E324" s="63" t="s">
        <v>289</v>
      </c>
      <c r="F324" s="61" t="s">
        <v>289</v>
      </c>
      <c r="G324" s="61" t="s">
        <v>289</v>
      </c>
      <c r="H324" s="61" t="s">
        <v>289</v>
      </c>
    </row>
    <row r="325" spans="1:8" s="1" customFormat="1">
      <c r="A325" s="14" t="s">
        <v>398</v>
      </c>
      <c r="B325" s="12" t="s">
        <v>399</v>
      </c>
      <c r="C325" s="12" t="s">
        <v>28</v>
      </c>
      <c r="D325" s="61" t="s">
        <v>997</v>
      </c>
      <c r="E325" s="63" t="s">
        <v>289</v>
      </c>
      <c r="F325" s="61" t="s">
        <v>289</v>
      </c>
      <c r="G325" s="61" t="s">
        <v>289</v>
      </c>
      <c r="H325" s="61" t="s">
        <v>289</v>
      </c>
    </row>
    <row r="326" spans="1:8" s="1" customFormat="1">
      <c r="A326" s="14" t="s">
        <v>400</v>
      </c>
      <c r="B326" s="12" t="s">
        <v>393</v>
      </c>
      <c r="C326" s="12" t="s">
        <v>394</v>
      </c>
      <c r="D326" s="61" t="s">
        <v>997</v>
      </c>
      <c r="E326" s="63" t="s">
        <v>289</v>
      </c>
      <c r="F326" s="61" t="s">
        <v>289</v>
      </c>
      <c r="G326" s="61" t="s">
        <v>289</v>
      </c>
      <c r="H326" s="61" t="s">
        <v>289</v>
      </c>
    </row>
    <row r="327" spans="1:8" s="1" customFormat="1">
      <c r="A327" s="14" t="s">
        <v>401</v>
      </c>
      <c r="B327" s="12" t="s">
        <v>402</v>
      </c>
      <c r="C327" s="12" t="s">
        <v>289</v>
      </c>
      <c r="D327" s="61" t="s">
        <v>375</v>
      </c>
      <c r="E327" s="63" t="s">
        <v>375</v>
      </c>
      <c r="F327" s="61" t="s">
        <v>375</v>
      </c>
      <c r="G327" s="61" t="s">
        <v>375</v>
      </c>
      <c r="H327" s="61" t="s">
        <v>375</v>
      </c>
    </row>
    <row r="328" spans="1:8" s="1" customFormat="1">
      <c r="A328" s="14" t="s">
        <v>403</v>
      </c>
      <c r="B328" s="12" t="s">
        <v>391</v>
      </c>
      <c r="C328" s="12" t="s">
        <v>387</v>
      </c>
      <c r="D328" s="61" t="s">
        <v>997</v>
      </c>
      <c r="E328" s="63" t="s">
        <v>289</v>
      </c>
      <c r="F328" s="61" t="s">
        <v>289</v>
      </c>
      <c r="G328" s="61" t="s">
        <v>289</v>
      </c>
      <c r="H328" s="61" t="s">
        <v>289</v>
      </c>
    </row>
    <row r="329" spans="1:8" s="1" customFormat="1">
      <c r="A329" s="14" t="s">
        <v>404</v>
      </c>
      <c r="B329" s="12" t="s">
        <v>393</v>
      </c>
      <c r="C329" s="12" t="s">
        <v>394</v>
      </c>
      <c r="D329" s="61" t="s">
        <v>997</v>
      </c>
      <c r="E329" s="63" t="s">
        <v>289</v>
      </c>
      <c r="F329" s="61" t="s">
        <v>289</v>
      </c>
      <c r="G329" s="61" t="s">
        <v>289</v>
      </c>
      <c r="H329" s="61" t="s">
        <v>289</v>
      </c>
    </row>
    <row r="330" spans="1:8" s="1" customFormat="1">
      <c r="A330" s="14" t="s">
        <v>405</v>
      </c>
      <c r="B330" s="12" t="s">
        <v>406</v>
      </c>
      <c r="C330" s="12" t="s">
        <v>289</v>
      </c>
      <c r="D330" s="61" t="s">
        <v>375</v>
      </c>
      <c r="E330" s="63" t="s">
        <v>375</v>
      </c>
      <c r="F330" s="61" t="s">
        <v>375</v>
      </c>
      <c r="G330" s="61" t="s">
        <v>375</v>
      </c>
      <c r="H330" s="61" t="s">
        <v>375</v>
      </c>
    </row>
    <row r="331" spans="1:8" s="1" customFormat="1">
      <c r="A331" s="14" t="s">
        <v>407</v>
      </c>
      <c r="B331" s="12" t="s">
        <v>391</v>
      </c>
      <c r="C331" s="12" t="s">
        <v>387</v>
      </c>
      <c r="D331" s="61" t="s">
        <v>997</v>
      </c>
      <c r="E331" s="63" t="s">
        <v>289</v>
      </c>
      <c r="F331" s="61" t="s">
        <v>289</v>
      </c>
      <c r="G331" s="61" t="s">
        <v>289</v>
      </c>
      <c r="H331" s="61" t="s">
        <v>289</v>
      </c>
    </row>
    <row r="332" spans="1:8" s="1" customFormat="1">
      <c r="A332" s="14" t="s">
        <v>408</v>
      </c>
      <c r="B332" s="12" t="s">
        <v>399</v>
      </c>
      <c r="C332" s="12" t="s">
        <v>28</v>
      </c>
      <c r="D332" s="61" t="s">
        <v>997</v>
      </c>
      <c r="E332" s="63" t="s">
        <v>289</v>
      </c>
      <c r="F332" s="61" t="s">
        <v>289</v>
      </c>
      <c r="G332" s="61" t="s">
        <v>289</v>
      </c>
      <c r="H332" s="61" t="s">
        <v>289</v>
      </c>
    </row>
    <row r="333" spans="1:8" s="1" customFormat="1">
      <c r="A333" s="14" t="s">
        <v>409</v>
      </c>
      <c r="B333" s="12" t="s">
        <v>393</v>
      </c>
      <c r="C333" s="12" t="s">
        <v>394</v>
      </c>
      <c r="D333" s="61" t="s">
        <v>997</v>
      </c>
      <c r="E333" s="63" t="s">
        <v>289</v>
      </c>
      <c r="F333" s="61" t="s">
        <v>289</v>
      </c>
      <c r="G333" s="61" t="s">
        <v>289</v>
      </c>
      <c r="H333" s="61" t="s">
        <v>289</v>
      </c>
    </row>
    <row r="334" spans="1:8" s="54" customFormat="1" ht="24" customHeight="1">
      <c r="A334" s="48" t="s">
        <v>410</v>
      </c>
      <c r="B334" s="49" t="s">
        <v>411</v>
      </c>
      <c r="C334" s="49" t="s">
        <v>289</v>
      </c>
      <c r="D334" s="62" t="s">
        <v>375</v>
      </c>
      <c r="E334" s="53" t="s">
        <v>375</v>
      </c>
      <c r="F334" s="62" t="s">
        <v>375</v>
      </c>
      <c r="G334" s="62" t="s">
        <v>375</v>
      </c>
      <c r="H334" s="62" t="s">
        <v>375</v>
      </c>
    </row>
    <row r="335" spans="1:8" s="1" customFormat="1" ht="30">
      <c r="A335" s="14" t="s">
        <v>412</v>
      </c>
      <c r="B335" s="12" t="s">
        <v>413</v>
      </c>
      <c r="C335" s="12" t="s">
        <v>387</v>
      </c>
      <c r="D335" s="61" t="s">
        <v>997</v>
      </c>
      <c r="E335" s="63">
        <v>3.7374000000000001</v>
      </c>
      <c r="F335" s="61" t="s">
        <v>289</v>
      </c>
      <c r="G335" s="61" t="s">
        <v>289</v>
      </c>
      <c r="H335" s="61" t="s">
        <v>289</v>
      </c>
    </row>
    <row r="336" spans="1:8" s="1" customFormat="1" ht="30">
      <c r="A336" s="14" t="s">
        <v>414</v>
      </c>
      <c r="B336" s="12" t="s">
        <v>415</v>
      </c>
      <c r="C336" s="12" t="s">
        <v>387</v>
      </c>
      <c r="D336" s="61" t="s">
        <v>997</v>
      </c>
      <c r="E336" s="63" t="s">
        <v>289</v>
      </c>
      <c r="F336" s="61" t="s">
        <v>289</v>
      </c>
      <c r="G336" s="61" t="s">
        <v>289</v>
      </c>
      <c r="H336" s="61" t="s">
        <v>289</v>
      </c>
    </row>
    <row r="337" spans="1:8" s="1" customFormat="1">
      <c r="A337" s="14" t="s">
        <v>416</v>
      </c>
      <c r="B337" s="12" t="s">
        <v>417</v>
      </c>
      <c r="C337" s="12" t="s">
        <v>387</v>
      </c>
      <c r="D337" s="61" t="s">
        <v>997</v>
      </c>
      <c r="E337" s="63" t="s">
        <v>289</v>
      </c>
      <c r="F337" s="61" t="s">
        <v>289</v>
      </c>
      <c r="G337" s="61" t="s">
        <v>289</v>
      </c>
      <c r="H337" s="61" t="s">
        <v>289</v>
      </c>
    </row>
    <row r="338" spans="1:8" s="1" customFormat="1">
      <c r="A338" s="14" t="s">
        <v>418</v>
      </c>
      <c r="B338" s="12" t="s">
        <v>419</v>
      </c>
      <c r="C338" s="12" t="s">
        <v>387</v>
      </c>
      <c r="D338" s="61" t="s">
        <v>997</v>
      </c>
      <c r="E338" s="63" t="str">
        <f>E336</f>
        <v>-</v>
      </c>
      <c r="F338" s="61" t="s">
        <v>289</v>
      </c>
      <c r="G338" s="61" t="s">
        <v>289</v>
      </c>
      <c r="H338" s="61" t="s">
        <v>289</v>
      </c>
    </row>
    <row r="339" spans="1:8" s="1" customFormat="1" ht="30">
      <c r="A339" s="14" t="s">
        <v>420</v>
      </c>
      <c r="B339" s="12" t="s">
        <v>421</v>
      </c>
      <c r="C339" s="12" t="s">
        <v>387</v>
      </c>
      <c r="D339" s="61" t="s">
        <v>997</v>
      </c>
      <c r="E339" s="217">
        <f>(231317+80410+152668)/1000000</f>
        <v>0.464395</v>
      </c>
      <c r="F339" s="61" t="s">
        <v>289</v>
      </c>
      <c r="G339" s="61" t="s">
        <v>289</v>
      </c>
      <c r="H339" s="61" t="s">
        <v>289</v>
      </c>
    </row>
    <row r="340" spans="1:8" s="1" customFormat="1">
      <c r="A340" s="14" t="s">
        <v>422</v>
      </c>
      <c r="B340" s="12" t="s">
        <v>423</v>
      </c>
      <c r="C340" s="12" t="s">
        <v>28</v>
      </c>
      <c r="D340" s="61" t="s">
        <v>997</v>
      </c>
      <c r="E340" s="63">
        <v>2.8210000000000002</v>
      </c>
      <c r="F340" s="61" t="s">
        <v>289</v>
      </c>
      <c r="G340" s="61" t="s">
        <v>289</v>
      </c>
      <c r="H340" s="61" t="s">
        <v>289</v>
      </c>
    </row>
    <row r="341" spans="1:8" s="1" customFormat="1" ht="30">
      <c r="A341" s="14" t="s">
        <v>424</v>
      </c>
      <c r="B341" s="12" t="s">
        <v>425</v>
      </c>
      <c r="C341" s="12" t="s">
        <v>28</v>
      </c>
      <c r="D341" s="61" t="s">
        <v>997</v>
      </c>
      <c r="E341" s="63" t="s">
        <v>289</v>
      </c>
      <c r="F341" s="61" t="s">
        <v>289</v>
      </c>
      <c r="G341" s="61" t="s">
        <v>289</v>
      </c>
      <c r="H341" s="61" t="s">
        <v>289</v>
      </c>
    </row>
    <row r="342" spans="1:8" s="1" customFormat="1">
      <c r="A342" s="14" t="s">
        <v>426</v>
      </c>
      <c r="B342" s="12" t="s">
        <v>417</v>
      </c>
      <c r="C342" s="12" t="s">
        <v>28</v>
      </c>
      <c r="D342" s="61" t="s">
        <v>997</v>
      </c>
      <c r="E342" s="63" t="s">
        <v>289</v>
      </c>
      <c r="F342" s="61" t="s">
        <v>289</v>
      </c>
      <c r="G342" s="61" t="s">
        <v>289</v>
      </c>
      <c r="H342" s="61" t="s">
        <v>289</v>
      </c>
    </row>
    <row r="343" spans="1:8" s="1" customFormat="1">
      <c r="A343" s="14" t="s">
        <v>427</v>
      </c>
      <c r="B343" s="12" t="s">
        <v>419</v>
      </c>
      <c r="C343" s="12" t="s">
        <v>28</v>
      </c>
      <c r="D343" s="61" t="s">
        <v>997</v>
      </c>
      <c r="E343" s="63" t="s">
        <v>289</v>
      </c>
      <c r="F343" s="61" t="s">
        <v>289</v>
      </c>
      <c r="G343" s="61" t="s">
        <v>289</v>
      </c>
      <c r="H343" s="61" t="s">
        <v>289</v>
      </c>
    </row>
    <row r="344" spans="1:8" s="1" customFormat="1" ht="30">
      <c r="A344" s="14" t="s">
        <v>428</v>
      </c>
      <c r="B344" s="12" t="s">
        <v>429</v>
      </c>
      <c r="C344" s="60" t="s">
        <v>430</v>
      </c>
      <c r="D344" s="61" t="s">
        <v>997</v>
      </c>
      <c r="E344" s="63">
        <v>476</v>
      </c>
      <c r="F344" s="61" t="s">
        <v>289</v>
      </c>
      <c r="G344" s="61" t="s">
        <v>289</v>
      </c>
      <c r="H344" s="61" t="s">
        <v>289</v>
      </c>
    </row>
    <row r="345" spans="1:8" s="1" customFormat="1" ht="30">
      <c r="A345" s="14" t="s">
        <v>431</v>
      </c>
      <c r="B345" s="12" t="s">
        <v>762</v>
      </c>
      <c r="C345" s="12" t="s">
        <v>84</v>
      </c>
      <c r="D345" s="61" t="s">
        <v>997</v>
      </c>
      <c r="E345" s="63">
        <f>E24-E59-0-E52</f>
        <v>4.55</v>
      </c>
      <c r="F345" s="61" t="s">
        <v>289</v>
      </c>
      <c r="G345" s="61" t="s">
        <v>289</v>
      </c>
      <c r="H345" s="61" t="s">
        <v>289</v>
      </c>
    </row>
    <row r="346" spans="1:8" s="54" customFormat="1" ht="18.75" customHeight="1">
      <c r="A346" s="48" t="s">
        <v>432</v>
      </c>
      <c r="B346" s="49" t="s">
        <v>433</v>
      </c>
      <c r="C346" s="49" t="s">
        <v>289</v>
      </c>
      <c r="D346" s="62" t="s">
        <v>375</v>
      </c>
      <c r="E346" s="53" t="s">
        <v>375</v>
      </c>
      <c r="F346" s="62" t="s">
        <v>375</v>
      </c>
      <c r="G346" s="62" t="s">
        <v>375</v>
      </c>
      <c r="H346" s="62" t="s">
        <v>375</v>
      </c>
    </row>
    <row r="347" spans="1:8" s="1" customFormat="1">
      <c r="A347" s="14" t="s">
        <v>434</v>
      </c>
      <c r="B347" s="12" t="s">
        <v>435</v>
      </c>
      <c r="C347" s="12" t="s">
        <v>387</v>
      </c>
      <c r="D347" s="61" t="s">
        <v>997</v>
      </c>
      <c r="E347" s="63" t="s">
        <v>289</v>
      </c>
      <c r="F347" s="61" t="s">
        <v>289</v>
      </c>
      <c r="G347" s="61" t="s">
        <v>289</v>
      </c>
      <c r="H347" s="61" t="s">
        <v>289</v>
      </c>
    </row>
    <row r="348" spans="1:8" s="1" customFormat="1">
      <c r="A348" s="14" t="s">
        <v>436</v>
      </c>
      <c r="B348" s="12" t="s">
        <v>437</v>
      </c>
      <c r="C348" s="12" t="s">
        <v>380</v>
      </c>
      <c r="D348" s="61" t="s">
        <v>997</v>
      </c>
      <c r="E348" s="63" t="s">
        <v>289</v>
      </c>
      <c r="F348" s="61" t="s">
        <v>289</v>
      </c>
      <c r="G348" s="61" t="s">
        <v>289</v>
      </c>
      <c r="H348" s="61" t="s">
        <v>289</v>
      </c>
    </row>
    <row r="349" spans="1:8" s="1" customFormat="1" ht="45">
      <c r="A349" s="14" t="s">
        <v>438</v>
      </c>
      <c r="B349" s="12" t="s">
        <v>439</v>
      </c>
      <c r="C349" s="12" t="s">
        <v>84</v>
      </c>
      <c r="D349" s="61" t="s">
        <v>997</v>
      </c>
      <c r="E349" s="63" t="s">
        <v>289</v>
      </c>
      <c r="F349" s="61" t="s">
        <v>289</v>
      </c>
      <c r="G349" s="61" t="s">
        <v>289</v>
      </c>
      <c r="H349" s="61" t="s">
        <v>289</v>
      </c>
    </row>
    <row r="350" spans="1:8" s="1" customFormat="1" ht="30">
      <c r="A350" s="14" t="s">
        <v>440</v>
      </c>
      <c r="B350" s="12" t="s">
        <v>441</v>
      </c>
      <c r="C350" s="12" t="s">
        <v>84</v>
      </c>
      <c r="D350" s="61" t="s">
        <v>997</v>
      </c>
      <c r="E350" s="63" t="s">
        <v>289</v>
      </c>
      <c r="F350" s="61" t="s">
        <v>289</v>
      </c>
      <c r="G350" s="61" t="s">
        <v>289</v>
      </c>
      <c r="H350" s="61" t="s">
        <v>289</v>
      </c>
    </row>
    <row r="351" spans="1:8" s="54" customFormat="1" ht="30.75" customHeight="1">
      <c r="A351" s="48" t="s">
        <v>442</v>
      </c>
      <c r="B351" s="49" t="s">
        <v>443</v>
      </c>
      <c r="C351" s="49" t="s">
        <v>289</v>
      </c>
      <c r="D351" s="62" t="s">
        <v>375</v>
      </c>
      <c r="E351" s="53" t="s">
        <v>375</v>
      </c>
      <c r="F351" s="62" t="s">
        <v>375</v>
      </c>
      <c r="G351" s="62" t="s">
        <v>375</v>
      </c>
      <c r="H351" s="62" t="s">
        <v>375</v>
      </c>
    </row>
    <row r="352" spans="1:8" s="1" customFormat="1" ht="30">
      <c r="A352" s="14" t="s">
        <v>444</v>
      </c>
      <c r="B352" s="12" t="s">
        <v>445</v>
      </c>
      <c r="C352" s="12" t="s">
        <v>28</v>
      </c>
      <c r="D352" s="61" t="s">
        <v>997</v>
      </c>
      <c r="E352" s="63" t="s">
        <v>289</v>
      </c>
      <c r="F352" s="61" t="s">
        <v>289</v>
      </c>
      <c r="G352" s="61" t="s">
        <v>289</v>
      </c>
      <c r="H352" s="61" t="s">
        <v>289</v>
      </c>
    </row>
    <row r="353" spans="1:8" s="1" customFormat="1" ht="45">
      <c r="A353" s="14" t="s">
        <v>446</v>
      </c>
      <c r="B353" s="12" t="s">
        <v>447</v>
      </c>
      <c r="C353" s="12" t="s">
        <v>28</v>
      </c>
      <c r="D353" s="61" t="s">
        <v>997</v>
      </c>
      <c r="E353" s="63" t="s">
        <v>289</v>
      </c>
      <c r="F353" s="61" t="s">
        <v>289</v>
      </c>
      <c r="G353" s="61" t="s">
        <v>289</v>
      </c>
      <c r="H353" s="61" t="s">
        <v>289</v>
      </c>
    </row>
    <row r="354" spans="1:8" s="1" customFormat="1" ht="60">
      <c r="A354" s="14" t="s">
        <v>448</v>
      </c>
      <c r="B354" s="12" t="s">
        <v>449</v>
      </c>
      <c r="C354" s="12" t="s">
        <v>28</v>
      </c>
      <c r="D354" s="61" t="s">
        <v>997</v>
      </c>
      <c r="E354" s="63" t="s">
        <v>289</v>
      </c>
      <c r="F354" s="61" t="s">
        <v>289</v>
      </c>
      <c r="G354" s="61" t="s">
        <v>289</v>
      </c>
      <c r="H354" s="61" t="s">
        <v>289</v>
      </c>
    </row>
    <row r="355" spans="1:8" s="1" customFormat="1" ht="30">
      <c r="A355" s="14" t="s">
        <v>450</v>
      </c>
      <c r="B355" s="12" t="s">
        <v>451</v>
      </c>
      <c r="C355" s="12" t="s">
        <v>28</v>
      </c>
      <c r="D355" s="61" t="s">
        <v>997</v>
      </c>
      <c r="E355" s="63" t="s">
        <v>289</v>
      </c>
      <c r="F355" s="61" t="s">
        <v>289</v>
      </c>
      <c r="G355" s="61" t="s">
        <v>289</v>
      </c>
      <c r="H355" s="61" t="s">
        <v>289</v>
      </c>
    </row>
    <row r="356" spans="1:8" s="1" customFormat="1" ht="30">
      <c r="A356" s="14" t="s">
        <v>452</v>
      </c>
      <c r="B356" s="12" t="s">
        <v>453</v>
      </c>
      <c r="C356" s="12" t="s">
        <v>387</v>
      </c>
      <c r="D356" s="61" t="s">
        <v>997</v>
      </c>
      <c r="E356" s="63" t="s">
        <v>289</v>
      </c>
      <c r="F356" s="61" t="s">
        <v>289</v>
      </c>
      <c r="G356" s="61" t="s">
        <v>289</v>
      </c>
      <c r="H356" s="61" t="s">
        <v>289</v>
      </c>
    </row>
    <row r="357" spans="1:8" s="1" customFormat="1" ht="30">
      <c r="A357" s="14" t="s">
        <v>454</v>
      </c>
      <c r="B357" s="12" t="s">
        <v>455</v>
      </c>
      <c r="C357" s="12" t="s">
        <v>387</v>
      </c>
      <c r="D357" s="61" t="s">
        <v>997</v>
      </c>
      <c r="E357" s="63" t="s">
        <v>289</v>
      </c>
      <c r="F357" s="61" t="s">
        <v>289</v>
      </c>
      <c r="G357" s="61" t="s">
        <v>289</v>
      </c>
      <c r="H357" s="61" t="s">
        <v>289</v>
      </c>
    </row>
    <row r="358" spans="1:8" s="1" customFormat="1">
      <c r="A358" s="14" t="s">
        <v>456</v>
      </c>
      <c r="B358" s="12" t="s">
        <v>457</v>
      </c>
      <c r="C358" s="12" t="s">
        <v>387</v>
      </c>
      <c r="D358" s="61" t="s">
        <v>997</v>
      </c>
      <c r="E358" s="63" t="s">
        <v>289</v>
      </c>
      <c r="F358" s="61" t="s">
        <v>289</v>
      </c>
      <c r="G358" s="61" t="s">
        <v>289</v>
      </c>
      <c r="H358" s="61" t="s">
        <v>289</v>
      </c>
    </row>
    <row r="359" spans="1:8" s="1" customFormat="1" ht="30">
      <c r="A359" s="14" t="s">
        <v>458</v>
      </c>
      <c r="B359" s="12" t="s">
        <v>459</v>
      </c>
      <c r="C359" s="12" t="s">
        <v>84</v>
      </c>
      <c r="D359" s="61" t="s">
        <v>997</v>
      </c>
      <c r="E359" s="63" t="s">
        <v>289</v>
      </c>
      <c r="F359" s="61" t="s">
        <v>289</v>
      </c>
      <c r="G359" s="61" t="s">
        <v>289</v>
      </c>
      <c r="H359" s="61" t="s">
        <v>289</v>
      </c>
    </row>
    <row r="360" spans="1:8" s="1" customFormat="1" ht="30">
      <c r="A360" s="14" t="s">
        <v>460</v>
      </c>
      <c r="B360" s="12" t="s">
        <v>107</v>
      </c>
      <c r="C360" s="12" t="s">
        <v>84</v>
      </c>
      <c r="D360" s="61" t="s">
        <v>997</v>
      </c>
      <c r="E360" s="63" t="s">
        <v>289</v>
      </c>
      <c r="F360" s="61" t="s">
        <v>289</v>
      </c>
      <c r="G360" s="61" t="s">
        <v>289</v>
      </c>
      <c r="H360" s="61" t="s">
        <v>289</v>
      </c>
    </row>
    <row r="361" spans="1:8" s="1" customFormat="1" ht="30">
      <c r="A361" s="14" t="s">
        <v>461</v>
      </c>
      <c r="B361" s="12" t="s">
        <v>109</v>
      </c>
      <c r="C361" s="12" t="s">
        <v>84</v>
      </c>
      <c r="D361" s="61" t="s">
        <v>997</v>
      </c>
      <c r="E361" s="63" t="s">
        <v>289</v>
      </c>
      <c r="F361" s="61" t="s">
        <v>289</v>
      </c>
      <c r="G361" s="61" t="s">
        <v>289</v>
      </c>
      <c r="H361" s="61" t="s">
        <v>289</v>
      </c>
    </row>
    <row r="362" spans="1:8" s="54" customFormat="1" ht="23.25" customHeight="1">
      <c r="A362" s="48" t="s">
        <v>462</v>
      </c>
      <c r="B362" s="49" t="s">
        <v>463</v>
      </c>
      <c r="C362" s="49" t="s">
        <v>464</v>
      </c>
      <c r="D362" s="62" t="s">
        <v>997</v>
      </c>
      <c r="E362" s="53">
        <v>13.5</v>
      </c>
      <c r="F362" s="62" t="s">
        <v>289</v>
      </c>
      <c r="G362" s="62" t="s">
        <v>289</v>
      </c>
      <c r="H362" s="62" t="s">
        <v>289</v>
      </c>
    </row>
    <row r="363" spans="1:8" s="1" customFormat="1" ht="28.5" customHeight="1">
      <c r="A363" s="132" t="s">
        <v>465</v>
      </c>
      <c r="B363" s="133"/>
      <c r="C363" s="133"/>
      <c r="D363" s="133"/>
      <c r="E363" s="133"/>
      <c r="F363" s="133"/>
      <c r="G363" s="133"/>
      <c r="H363" s="134"/>
    </row>
    <row r="364" spans="1:8" s="13" customFormat="1" ht="71.25" customHeight="1">
      <c r="A364" s="120" t="s">
        <v>77</v>
      </c>
      <c r="B364" s="120" t="s">
        <v>78</v>
      </c>
      <c r="C364" s="120" t="s">
        <v>79</v>
      </c>
      <c r="D364" s="120" t="s">
        <v>996</v>
      </c>
      <c r="E364" s="120"/>
      <c r="F364" s="120" t="s">
        <v>739</v>
      </c>
      <c r="G364" s="120"/>
      <c r="H364" s="122" t="s">
        <v>18</v>
      </c>
    </row>
    <row r="365" spans="1:8" s="13" customFormat="1" ht="30">
      <c r="A365" s="120"/>
      <c r="B365" s="120"/>
      <c r="C365" s="120"/>
      <c r="D365" s="14" t="s">
        <v>7</v>
      </c>
      <c r="E365" s="63" t="s">
        <v>8</v>
      </c>
      <c r="F365" s="61" t="s">
        <v>905</v>
      </c>
      <c r="G365" s="14" t="s">
        <v>80</v>
      </c>
      <c r="H365" s="122"/>
    </row>
    <row r="366" spans="1:8" s="11" customFormat="1">
      <c r="A366" s="43">
        <v>1</v>
      </c>
      <c r="B366" s="43">
        <v>2</v>
      </c>
      <c r="C366" s="43">
        <v>3</v>
      </c>
      <c r="D366" s="43">
        <v>4</v>
      </c>
      <c r="E366" s="47">
        <v>5</v>
      </c>
      <c r="F366" s="43">
        <v>6</v>
      </c>
      <c r="G366" s="43">
        <v>7</v>
      </c>
      <c r="H366" s="47">
        <v>8</v>
      </c>
    </row>
    <row r="367" spans="1:8" s="54" customFormat="1" ht="28.5">
      <c r="A367" s="95" t="s">
        <v>763</v>
      </c>
      <c r="B367" s="95"/>
      <c r="C367" s="49" t="s">
        <v>84</v>
      </c>
      <c r="D367" s="84">
        <f>D368</f>
        <v>3.55</v>
      </c>
      <c r="E367" s="89">
        <f>E368</f>
        <v>0.29199999999999998</v>
      </c>
      <c r="F367" s="84">
        <f>F368</f>
        <v>-3.258</v>
      </c>
      <c r="G367" s="183">
        <f>G368</f>
        <v>-91.774647887323951</v>
      </c>
      <c r="H367" s="62" t="s">
        <v>15</v>
      </c>
    </row>
    <row r="368" spans="1:8" s="54" customFormat="1" ht="28.5">
      <c r="A368" s="48" t="s">
        <v>82</v>
      </c>
      <c r="B368" s="49" t="s">
        <v>466</v>
      </c>
      <c r="C368" s="49" t="s">
        <v>84</v>
      </c>
      <c r="D368" s="84">
        <f>D369+D393+D421+D422</f>
        <v>3.55</v>
      </c>
      <c r="E368" s="89">
        <f>E369+E393+E421+E422</f>
        <v>0.29199999999999998</v>
      </c>
      <c r="F368" s="84">
        <f>E368-D368</f>
        <v>-3.258</v>
      </c>
      <c r="G368" s="183">
        <f>F368*100/D368</f>
        <v>-91.774647887323951</v>
      </c>
      <c r="H368" s="62" t="s">
        <v>15</v>
      </c>
    </row>
    <row r="369" spans="1:8" s="1" customFormat="1" ht="36">
      <c r="A369" s="14" t="s">
        <v>85</v>
      </c>
      <c r="B369" s="12" t="s">
        <v>467</v>
      </c>
      <c r="C369" s="12" t="s">
        <v>84</v>
      </c>
      <c r="D369" s="61">
        <f>D370</f>
        <v>1.583</v>
      </c>
      <c r="E369" s="184">
        <f>E370</f>
        <v>0</v>
      </c>
      <c r="F369" s="180">
        <f>F370</f>
        <v>-1.583</v>
      </c>
      <c r="G369" s="61">
        <f>G370</f>
        <v>-99.999999999999986</v>
      </c>
      <c r="H369" s="181" t="str">
        <f>H370</f>
        <v>работы будут выполняться в 
3,4 кв. 2020г.</v>
      </c>
    </row>
    <row r="370" spans="1:8" s="1" customFormat="1" ht="36">
      <c r="A370" s="14" t="s">
        <v>468</v>
      </c>
      <c r="B370" s="12" t="s">
        <v>469</v>
      </c>
      <c r="C370" s="12" t="s">
        <v>84</v>
      </c>
      <c r="D370" s="61">
        <f>D376</f>
        <v>1.583</v>
      </c>
      <c r="E370" s="184">
        <f>E376</f>
        <v>0</v>
      </c>
      <c r="F370" s="180">
        <f>F376</f>
        <v>-1.583</v>
      </c>
      <c r="G370" s="61">
        <f>G376</f>
        <v>-99.999999999999986</v>
      </c>
      <c r="H370" s="181" t="str">
        <f>H376</f>
        <v>работы будут выполняться в 
3,4 кв. 2020г.</v>
      </c>
    </row>
    <row r="371" spans="1:8" s="1" customFormat="1" ht="30">
      <c r="A371" s="14" t="s">
        <v>470</v>
      </c>
      <c r="B371" s="12" t="s">
        <v>471</v>
      </c>
      <c r="C371" s="12" t="s">
        <v>84</v>
      </c>
      <c r="D371" s="61" t="s">
        <v>289</v>
      </c>
      <c r="E371" s="63" t="s">
        <v>289</v>
      </c>
      <c r="F371" s="61" t="s">
        <v>289</v>
      </c>
      <c r="G371" s="61" t="s">
        <v>289</v>
      </c>
      <c r="H371" s="61" t="s">
        <v>289</v>
      </c>
    </row>
    <row r="372" spans="1:8" s="1" customFormat="1" ht="30">
      <c r="A372" s="14" t="s">
        <v>472</v>
      </c>
      <c r="B372" s="12" t="s">
        <v>87</v>
      </c>
      <c r="C372" s="12" t="s">
        <v>84</v>
      </c>
      <c r="D372" s="61" t="s">
        <v>289</v>
      </c>
      <c r="E372" s="63" t="s">
        <v>289</v>
      </c>
      <c r="F372" s="61" t="s">
        <v>289</v>
      </c>
      <c r="G372" s="61" t="s">
        <v>289</v>
      </c>
      <c r="H372" s="61" t="s">
        <v>289</v>
      </c>
    </row>
    <row r="373" spans="1:8" s="1" customFormat="1" ht="30">
      <c r="A373" s="14" t="s">
        <v>473</v>
      </c>
      <c r="B373" s="12" t="s">
        <v>89</v>
      </c>
      <c r="C373" s="12" t="s">
        <v>84</v>
      </c>
      <c r="D373" s="61" t="s">
        <v>289</v>
      </c>
      <c r="E373" s="63" t="s">
        <v>289</v>
      </c>
      <c r="F373" s="61" t="s">
        <v>289</v>
      </c>
      <c r="G373" s="61" t="s">
        <v>289</v>
      </c>
      <c r="H373" s="61" t="s">
        <v>289</v>
      </c>
    </row>
    <row r="374" spans="1:8" s="1" customFormat="1" ht="30">
      <c r="A374" s="14" t="s">
        <v>474</v>
      </c>
      <c r="B374" s="12" t="s">
        <v>91</v>
      </c>
      <c r="C374" s="12" t="s">
        <v>84</v>
      </c>
      <c r="D374" s="61" t="s">
        <v>289</v>
      </c>
      <c r="E374" s="63" t="s">
        <v>289</v>
      </c>
      <c r="F374" s="61" t="s">
        <v>289</v>
      </c>
      <c r="G374" s="61" t="s">
        <v>289</v>
      </c>
      <c r="H374" s="61" t="s">
        <v>289</v>
      </c>
    </row>
    <row r="375" spans="1:8" s="1" customFormat="1" ht="30">
      <c r="A375" s="14" t="s">
        <v>475</v>
      </c>
      <c r="B375" s="12" t="s">
        <v>476</v>
      </c>
      <c r="C375" s="12" t="s">
        <v>84</v>
      </c>
      <c r="D375" s="61" t="s">
        <v>289</v>
      </c>
      <c r="E375" s="63" t="s">
        <v>289</v>
      </c>
      <c r="F375" s="61" t="s">
        <v>289</v>
      </c>
      <c r="G375" s="61" t="s">
        <v>289</v>
      </c>
      <c r="H375" s="61" t="s">
        <v>289</v>
      </c>
    </row>
    <row r="376" spans="1:8" s="1" customFormat="1" ht="36">
      <c r="A376" s="14" t="s">
        <v>477</v>
      </c>
      <c r="B376" s="12" t="s">
        <v>478</v>
      </c>
      <c r="C376" s="12" t="s">
        <v>84</v>
      </c>
      <c r="D376" s="61">
        <v>1.583</v>
      </c>
      <c r="E376" s="184">
        <v>0</v>
      </c>
      <c r="F376" s="180">
        <f>E376-D376</f>
        <v>-1.583</v>
      </c>
      <c r="G376" s="61">
        <f>F376*100/D376</f>
        <v>-99.999999999999986</v>
      </c>
      <c r="H376" s="181" t="s">
        <v>1067</v>
      </c>
    </row>
    <row r="377" spans="1:8" s="1" customFormat="1" ht="30">
      <c r="A377" s="14" t="s">
        <v>479</v>
      </c>
      <c r="B377" s="12" t="s">
        <v>480</v>
      </c>
      <c r="C377" s="12" t="s">
        <v>84</v>
      </c>
      <c r="D377" s="61" t="s">
        <v>289</v>
      </c>
      <c r="E377" s="63" t="s">
        <v>289</v>
      </c>
      <c r="F377" s="61" t="s">
        <v>289</v>
      </c>
      <c r="G377" s="61" t="s">
        <v>289</v>
      </c>
      <c r="H377" s="61" t="s">
        <v>289</v>
      </c>
    </row>
    <row r="378" spans="1:8" s="1" customFormat="1" ht="30">
      <c r="A378" s="14" t="s">
        <v>481</v>
      </c>
      <c r="B378" s="12" t="s">
        <v>482</v>
      </c>
      <c r="C378" s="12" t="s">
        <v>84</v>
      </c>
      <c r="D378" s="61" t="s">
        <v>289</v>
      </c>
      <c r="E378" s="63" t="s">
        <v>289</v>
      </c>
      <c r="F378" s="61" t="s">
        <v>289</v>
      </c>
      <c r="G378" s="61" t="s">
        <v>289</v>
      </c>
      <c r="H378" s="61" t="s">
        <v>289</v>
      </c>
    </row>
    <row r="379" spans="1:8" s="1" customFormat="1" ht="30">
      <c r="A379" s="14" t="s">
        <v>483</v>
      </c>
      <c r="B379" s="12" t="s">
        <v>484</v>
      </c>
      <c r="C379" s="12" t="s">
        <v>84</v>
      </c>
      <c r="D379" s="61" t="s">
        <v>289</v>
      </c>
      <c r="E379" s="63" t="s">
        <v>289</v>
      </c>
      <c r="F379" s="61" t="s">
        <v>289</v>
      </c>
      <c r="G379" s="61" t="s">
        <v>289</v>
      </c>
      <c r="H379" s="61" t="s">
        <v>289</v>
      </c>
    </row>
    <row r="380" spans="1:8" s="1" customFormat="1" ht="30">
      <c r="A380" s="14" t="s">
        <v>485</v>
      </c>
      <c r="B380" s="12" t="s">
        <v>486</v>
      </c>
      <c r="C380" s="12" t="s">
        <v>84</v>
      </c>
      <c r="D380" s="61" t="s">
        <v>289</v>
      </c>
      <c r="E380" s="63" t="s">
        <v>289</v>
      </c>
      <c r="F380" s="61" t="s">
        <v>289</v>
      </c>
      <c r="G380" s="61" t="s">
        <v>289</v>
      </c>
      <c r="H380" s="61" t="s">
        <v>289</v>
      </c>
    </row>
    <row r="381" spans="1:8" s="1" customFormat="1" ht="30">
      <c r="A381" s="14" t="s">
        <v>487</v>
      </c>
      <c r="B381" s="12" t="s">
        <v>488</v>
      </c>
      <c r="C381" s="12" t="s">
        <v>84</v>
      </c>
      <c r="D381" s="61" t="s">
        <v>289</v>
      </c>
      <c r="E381" s="63" t="s">
        <v>289</v>
      </c>
      <c r="F381" s="61" t="s">
        <v>289</v>
      </c>
      <c r="G381" s="61" t="s">
        <v>289</v>
      </c>
      <c r="H381" s="61" t="s">
        <v>289</v>
      </c>
    </row>
    <row r="382" spans="1:8" s="1" customFormat="1" ht="30">
      <c r="A382" s="14" t="s">
        <v>489</v>
      </c>
      <c r="B382" s="12" t="s">
        <v>486</v>
      </c>
      <c r="C382" s="12" t="s">
        <v>84</v>
      </c>
      <c r="D382" s="61" t="s">
        <v>289</v>
      </c>
      <c r="E382" s="63" t="s">
        <v>289</v>
      </c>
      <c r="F382" s="61" t="s">
        <v>289</v>
      </c>
      <c r="G382" s="61" t="s">
        <v>289</v>
      </c>
      <c r="H382" s="61" t="s">
        <v>289</v>
      </c>
    </row>
    <row r="383" spans="1:8" s="1" customFormat="1" ht="30">
      <c r="A383" s="14" t="s">
        <v>490</v>
      </c>
      <c r="B383" s="12" t="s">
        <v>491</v>
      </c>
      <c r="C383" s="12" t="s">
        <v>84</v>
      </c>
      <c r="D383" s="61" t="s">
        <v>289</v>
      </c>
      <c r="E383" s="63" t="s">
        <v>289</v>
      </c>
      <c r="F383" s="61" t="s">
        <v>289</v>
      </c>
      <c r="G383" s="61" t="s">
        <v>289</v>
      </c>
      <c r="H383" s="61" t="s">
        <v>289</v>
      </c>
    </row>
    <row r="384" spans="1:8" s="1" customFormat="1" ht="30">
      <c r="A384" s="14" t="s">
        <v>492</v>
      </c>
      <c r="B384" s="12" t="s">
        <v>313</v>
      </c>
      <c r="C384" s="12" t="s">
        <v>84</v>
      </c>
      <c r="D384" s="61" t="s">
        <v>289</v>
      </c>
      <c r="E384" s="63" t="s">
        <v>289</v>
      </c>
      <c r="F384" s="61" t="s">
        <v>289</v>
      </c>
      <c r="G384" s="61" t="s">
        <v>289</v>
      </c>
      <c r="H384" s="61" t="s">
        <v>289</v>
      </c>
    </row>
    <row r="385" spans="1:8" s="1" customFormat="1" ht="30">
      <c r="A385" s="14" t="s">
        <v>493</v>
      </c>
      <c r="B385" s="12" t="s">
        <v>494</v>
      </c>
      <c r="C385" s="12" t="s">
        <v>84</v>
      </c>
      <c r="D385" s="61" t="s">
        <v>289</v>
      </c>
      <c r="E385" s="63" t="s">
        <v>289</v>
      </c>
      <c r="F385" s="61" t="s">
        <v>289</v>
      </c>
      <c r="G385" s="61" t="s">
        <v>289</v>
      </c>
      <c r="H385" s="61" t="s">
        <v>289</v>
      </c>
    </row>
    <row r="386" spans="1:8" s="1" customFormat="1" ht="30">
      <c r="A386" s="14" t="s">
        <v>495</v>
      </c>
      <c r="B386" s="12" t="s">
        <v>107</v>
      </c>
      <c r="C386" s="12" t="s">
        <v>84</v>
      </c>
      <c r="D386" s="61" t="s">
        <v>289</v>
      </c>
      <c r="E386" s="63" t="s">
        <v>289</v>
      </c>
      <c r="F386" s="61" t="s">
        <v>289</v>
      </c>
      <c r="G386" s="61" t="s">
        <v>289</v>
      </c>
      <c r="H386" s="61" t="s">
        <v>289</v>
      </c>
    </row>
    <row r="387" spans="1:8" s="1" customFormat="1" ht="30">
      <c r="A387" s="14" t="s">
        <v>496</v>
      </c>
      <c r="B387" s="12" t="s">
        <v>109</v>
      </c>
      <c r="C387" s="12" t="s">
        <v>84</v>
      </c>
      <c r="D387" s="61" t="s">
        <v>289</v>
      </c>
      <c r="E387" s="63" t="s">
        <v>289</v>
      </c>
      <c r="F387" s="61" t="s">
        <v>289</v>
      </c>
      <c r="G387" s="61" t="s">
        <v>289</v>
      </c>
      <c r="H387" s="61" t="s">
        <v>289</v>
      </c>
    </row>
    <row r="388" spans="1:8" s="1" customFormat="1" ht="30">
      <c r="A388" s="14" t="s">
        <v>88</v>
      </c>
      <c r="B388" s="12" t="s">
        <v>497</v>
      </c>
      <c r="C388" s="12" t="s">
        <v>84</v>
      </c>
      <c r="D388" s="61" t="s">
        <v>289</v>
      </c>
      <c r="E388" s="63" t="s">
        <v>289</v>
      </c>
      <c r="F388" s="61" t="s">
        <v>289</v>
      </c>
      <c r="G388" s="61" t="s">
        <v>289</v>
      </c>
      <c r="H388" s="61" t="s">
        <v>289</v>
      </c>
    </row>
    <row r="389" spans="1:8" s="1" customFormat="1" ht="30">
      <c r="A389" s="14" t="s">
        <v>498</v>
      </c>
      <c r="B389" s="12" t="s">
        <v>87</v>
      </c>
      <c r="C389" s="12" t="s">
        <v>84</v>
      </c>
      <c r="D389" s="61" t="s">
        <v>289</v>
      </c>
      <c r="E389" s="63" t="s">
        <v>289</v>
      </c>
      <c r="F389" s="61" t="s">
        <v>289</v>
      </c>
      <c r="G389" s="61" t="s">
        <v>289</v>
      </c>
      <c r="H389" s="61" t="s">
        <v>289</v>
      </c>
    </row>
    <row r="390" spans="1:8" s="1" customFormat="1" ht="30">
      <c r="A390" s="14" t="s">
        <v>499</v>
      </c>
      <c r="B390" s="12" t="s">
        <v>89</v>
      </c>
      <c r="C390" s="12" t="s">
        <v>84</v>
      </c>
      <c r="D390" s="61" t="s">
        <v>289</v>
      </c>
      <c r="E390" s="63" t="s">
        <v>289</v>
      </c>
      <c r="F390" s="61" t="s">
        <v>289</v>
      </c>
      <c r="G390" s="61" t="s">
        <v>289</v>
      </c>
      <c r="H390" s="61" t="s">
        <v>289</v>
      </c>
    </row>
    <row r="391" spans="1:8" s="1" customFormat="1" ht="30">
      <c r="A391" s="14" t="s">
        <v>500</v>
      </c>
      <c r="B391" s="12" t="s">
        <v>91</v>
      </c>
      <c r="C391" s="12" t="s">
        <v>84</v>
      </c>
      <c r="D391" s="61" t="s">
        <v>289</v>
      </c>
      <c r="E391" s="63" t="s">
        <v>289</v>
      </c>
      <c r="F391" s="61" t="s">
        <v>289</v>
      </c>
      <c r="G391" s="61" t="s">
        <v>289</v>
      </c>
      <c r="H391" s="61" t="s">
        <v>289</v>
      </c>
    </row>
    <row r="392" spans="1:8" s="1" customFormat="1" ht="30">
      <c r="A392" s="14" t="s">
        <v>90</v>
      </c>
      <c r="B392" s="12" t="s">
        <v>501</v>
      </c>
      <c r="C392" s="12" t="s">
        <v>84</v>
      </c>
      <c r="D392" s="61" t="s">
        <v>289</v>
      </c>
      <c r="E392" s="63" t="s">
        <v>289</v>
      </c>
      <c r="F392" s="61" t="s">
        <v>289</v>
      </c>
      <c r="G392" s="61" t="s">
        <v>289</v>
      </c>
      <c r="H392" s="61" t="s">
        <v>289</v>
      </c>
    </row>
    <row r="393" spans="1:8" s="1" customFormat="1" ht="41.25" customHeight="1">
      <c r="A393" s="14" t="s">
        <v>92</v>
      </c>
      <c r="B393" s="12" t="s">
        <v>502</v>
      </c>
      <c r="C393" s="12" t="s">
        <v>84</v>
      </c>
      <c r="D393" s="180">
        <f>D394</f>
        <v>1.02</v>
      </c>
      <c r="E393" s="63">
        <f>E394</f>
        <v>0.29199999999999998</v>
      </c>
      <c r="F393" s="180">
        <f>F394</f>
        <v>-0.72799999999999998</v>
      </c>
      <c r="G393" s="182">
        <f>G394</f>
        <v>-71.372549019607845</v>
      </c>
      <c r="H393" s="181" t="str">
        <f>H394</f>
        <v>работы продолжатся выполняться в 3,4 кв. 2020г.</v>
      </c>
    </row>
    <row r="394" spans="1:8" s="1" customFormat="1" ht="36">
      <c r="A394" s="14" t="s">
        <v>503</v>
      </c>
      <c r="B394" s="12" t="s">
        <v>504</v>
      </c>
      <c r="C394" s="12" t="s">
        <v>84</v>
      </c>
      <c r="D394" s="180">
        <f>D400</f>
        <v>1.02</v>
      </c>
      <c r="E394" s="63">
        <f>E400</f>
        <v>0.29199999999999998</v>
      </c>
      <c r="F394" s="180">
        <f>F400</f>
        <v>-0.72799999999999998</v>
      </c>
      <c r="G394" s="182">
        <f>G400</f>
        <v>-71.372549019607845</v>
      </c>
      <c r="H394" s="181" t="str">
        <f>H400</f>
        <v>работы продолжатся выполняться в 3,4 кв. 2020г.</v>
      </c>
    </row>
    <row r="395" spans="1:8" s="1" customFormat="1" ht="30">
      <c r="A395" s="14" t="s">
        <v>505</v>
      </c>
      <c r="B395" s="12" t="s">
        <v>506</v>
      </c>
      <c r="C395" s="12" t="s">
        <v>84</v>
      </c>
      <c r="D395" s="61" t="s">
        <v>289</v>
      </c>
      <c r="E395" s="63" t="s">
        <v>289</v>
      </c>
      <c r="F395" s="61" t="s">
        <v>289</v>
      </c>
      <c r="G395" s="61" t="s">
        <v>289</v>
      </c>
      <c r="H395" s="61" t="s">
        <v>289</v>
      </c>
    </row>
    <row r="396" spans="1:8" s="1" customFormat="1" ht="30">
      <c r="A396" s="14" t="s">
        <v>507</v>
      </c>
      <c r="B396" s="12" t="s">
        <v>87</v>
      </c>
      <c r="C396" s="12" t="s">
        <v>84</v>
      </c>
      <c r="D396" s="61" t="s">
        <v>289</v>
      </c>
      <c r="E396" s="63" t="s">
        <v>289</v>
      </c>
      <c r="F396" s="61" t="s">
        <v>289</v>
      </c>
      <c r="G396" s="61" t="s">
        <v>289</v>
      </c>
      <c r="H396" s="61" t="s">
        <v>289</v>
      </c>
    </row>
    <row r="397" spans="1:8" s="1" customFormat="1" ht="30">
      <c r="A397" s="14" t="s">
        <v>508</v>
      </c>
      <c r="B397" s="12" t="s">
        <v>89</v>
      </c>
      <c r="C397" s="12" t="s">
        <v>84</v>
      </c>
      <c r="D397" s="61" t="s">
        <v>289</v>
      </c>
      <c r="E397" s="63" t="s">
        <v>289</v>
      </c>
      <c r="F397" s="61" t="s">
        <v>289</v>
      </c>
      <c r="G397" s="61" t="s">
        <v>289</v>
      </c>
      <c r="H397" s="61" t="s">
        <v>289</v>
      </c>
    </row>
    <row r="398" spans="1:8" s="1" customFormat="1" ht="30">
      <c r="A398" s="14" t="s">
        <v>509</v>
      </c>
      <c r="B398" s="12" t="s">
        <v>91</v>
      </c>
      <c r="C398" s="12" t="s">
        <v>84</v>
      </c>
      <c r="D398" s="61" t="s">
        <v>289</v>
      </c>
      <c r="E398" s="63" t="s">
        <v>289</v>
      </c>
      <c r="F398" s="61" t="s">
        <v>289</v>
      </c>
      <c r="G398" s="61" t="s">
        <v>289</v>
      </c>
      <c r="H398" s="61" t="s">
        <v>289</v>
      </c>
    </row>
    <row r="399" spans="1:8" s="1" customFormat="1" ht="30">
      <c r="A399" s="14" t="s">
        <v>510</v>
      </c>
      <c r="B399" s="12" t="s">
        <v>301</v>
      </c>
      <c r="C399" s="12" t="s">
        <v>84</v>
      </c>
      <c r="D399" s="61" t="s">
        <v>289</v>
      </c>
      <c r="E399" s="63" t="s">
        <v>289</v>
      </c>
      <c r="F399" s="61" t="s">
        <v>289</v>
      </c>
      <c r="G399" s="61" t="s">
        <v>289</v>
      </c>
      <c r="H399" s="61" t="s">
        <v>289</v>
      </c>
    </row>
    <row r="400" spans="1:8" s="1" customFormat="1" ht="36">
      <c r="A400" s="14" t="s">
        <v>511</v>
      </c>
      <c r="B400" s="12" t="s">
        <v>304</v>
      </c>
      <c r="C400" s="12" t="s">
        <v>84</v>
      </c>
      <c r="D400" s="180">
        <v>1.02</v>
      </c>
      <c r="E400" s="63">
        <v>0.29199999999999998</v>
      </c>
      <c r="F400" s="180">
        <f>E400-D400</f>
        <v>-0.72799999999999998</v>
      </c>
      <c r="G400" s="182">
        <f>F400/D400*100</f>
        <v>-71.372549019607845</v>
      </c>
      <c r="H400" s="181" t="s">
        <v>1068</v>
      </c>
    </row>
    <row r="401" spans="1:8" s="1" customFormat="1" ht="30">
      <c r="A401" s="14" t="s">
        <v>512</v>
      </c>
      <c r="B401" s="12" t="s">
        <v>306</v>
      </c>
      <c r="C401" s="12" t="s">
        <v>84</v>
      </c>
      <c r="D401" s="61" t="s">
        <v>289</v>
      </c>
      <c r="E401" s="63" t="s">
        <v>289</v>
      </c>
      <c r="F401" s="61" t="s">
        <v>289</v>
      </c>
      <c r="G401" s="61" t="s">
        <v>289</v>
      </c>
      <c r="H401" s="61" t="s">
        <v>289</v>
      </c>
    </row>
    <row r="402" spans="1:8" s="1" customFormat="1" ht="30">
      <c r="A402" s="14" t="s">
        <v>513</v>
      </c>
      <c r="B402" s="12" t="s">
        <v>312</v>
      </c>
      <c r="C402" s="12" t="s">
        <v>321</v>
      </c>
      <c r="D402" s="61" t="s">
        <v>289</v>
      </c>
      <c r="E402" s="63" t="s">
        <v>289</v>
      </c>
      <c r="F402" s="61" t="s">
        <v>289</v>
      </c>
      <c r="G402" s="61" t="s">
        <v>289</v>
      </c>
      <c r="H402" s="61" t="s">
        <v>289</v>
      </c>
    </row>
    <row r="403" spans="1:8" s="1" customFormat="1" ht="30">
      <c r="A403" s="14" t="s">
        <v>514</v>
      </c>
      <c r="B403" s="12" t="s">
        <v>313</v>
      </c>
      <c r="C403" s="12" t="s">
        <v>84</v>
      </c>
      <c r="D403" s="61" t="s">
        <v>289</v>
      </c>
      <c r="E403" s="63" t="s">
        <v>289</v>
      </c>
      <c r="F403" s="61" t="s">
        <v>289</v>
      </c>
      <c r="G403" s="61" t="s">
        <v>289</v>
      </c>
      <c r="H403" s="61" t="s">
        <v>289</v>
      </c>
    </row>
    <row r="404" spans="1:8" s="1" customFormat="1" ht="30">
      <c r="A404" s="14" t="s">
        <v>515</v>
      </c>
      <c r="B404" s="12" t="s">
        <v>315</v>
      </c>
      <c r="C404" s="12" t="s">
        <v>84</v>
      </c>
      <c r="D404" s="61" t="s">
        <v>289</v>
      </c>
      <c r="E404" s="63" t="s">
        <v>289</v>
      </c>
      <c r="F404" s="61" t="s">
        <v>289</v>
      </c>
      <c r="G404" s="61" t="s">
        <v>289</v>
      </c>
      <c r="H404" s="61" t="s">
        <v>289</v>
      </c>
    </row>
    <row r="405" spans="1:8" s="1" customFormat="1" ht="30">
      <c r="A405" s="14" t="s">
        <v>516</v>
      </c>
      <c r="B405" s="12" t="s">
        <v>107</v>
      </c>
      <c r="C405" s="12" t="s">
        <v>84</v>
      </c>
      <c r="D405" s="61" t="s">
        <v>289</v>
      </c>
      <c r="E405" s="63" t="s">
        <v>289</v>
      </c>
      <c r="F405" s="61" t="s">
        <v>289</v>
      </c>
      <c r="G405" s="61" t="s">
        <v>289</v>
      </c>
      <c r="H405" s="61" t="s">
        <v>289</v>
      </c>
    </row>
    <row r="406" spans="1:8" s="1" customFormat="1" ht="30">
      <c r="A406" s="14" t="s">
        <v>517</v>
      </c>
      <c r="B406" s="12" t="s">
        <v>109</v>
      </c>
      <c r="C406" s="12" t="s">
        <v>84</v>
      </c>
      <c r="D406" s="61" t="s">
        <v>289</v>
      </c>
      <c r="E406" s="63" t="s">
        <v>289</v>
      </c>
      <c r="F406" s="61" t="s">
        <v>289</v>
      </c>
      <c r="G406" s="61" t="s">
        <v>289</v>
      </c>
      <c r="H406" s="61" t="s">
        <v>289</v>
      </c>
    </row>
    <row r="407" spans="1:8" s="1" customFormat="1" ht="30">
      <c r="A407" s="14" t="s">
        <v>518</v>
      </c>
      <c r="B407" s="12" t="s">
        <v>519</v>
      </c>
      <c r="C407" s="12" t="s">
        <v>84</v>
      </c>
      <c r="D407" s="61" t="s">
        <v>289</v>
      </c>
      <c r="E407" s="63" t="s">
        <v>289</v>
      </c>
      <c r="F407" s="61" t="s">
        <v>289</v>
      </c>
      <c r="G407" s="61" t="s">
        <v>289</v>
      </c>
      <c r="H407" s="61" t="s">
        <v>289</v>
      </c>
    </row>
    <row r="408" spans="1:8" s="1" customFormat="1" ht="30">
      <c r="A408" s="14" t="s">
        <v>520</v>
      </c>
      <c r="B408" s="12" t="s">
        <v>521</v>
      </c>
      <c r="C408" s="12" t="s">
        <v>84</v>
      </c>
      <c r="D408" s="61" t="s">
        <v>289</v>
      </c>
      <c r="E408" s="63" t="s">
        <v>289</v>
      </c>
      <c r="F408" s="61" t="s">
        <v>289</v>
      </c>
      <c r="G408" s="61" t="s">
        <v>289</v>
      </c>
      <c r="H408" s="61" t="s">
        <v>289</v>
      </c>
    </row>
    <row r="409" spans="1:8" s="1" customFormat="1" ht="30">
      <c r="A409" s="14" t="s">
        <v>522</v>
      </c>
      <c r="B409" s="12" t="s">
        <v>506</v>
      </c>
      <c r="C409" s="12" t="s">
        <v>84</v>
      </c>
      <c r="D409" s="61" t="s">
        <v>289</v>
      </c>
      <c r="E409" s="63" t="s">
        <v>289</v>
      </c>
      <c r="F409" s="61" t="s">
        <v>289</v>
      </c>
      <c r="G409" s="61" t="s">
        <v>289</v>
      </c>
      <c r="H409" s="61" t="s">
        <v>289</v>
      </c>
    </row>
    <row r="410" spans="1:8" s="1" customFormat="1" ht="30">
      <c r="A410" s="14" t="s">
        <v>523</v>
      </c>
      <c r="B410" s="12" t="s">
        <v>87</v>
      </c>
      <c r="C410" s="12" t="s">
        <v>84</v>
      </c>
      <c r="D410" s="61" t="s">
        <v>289</v>
      </c>
      <c r="E410" s="63" t="s">
        <v>289</v>
      </c>
      <c r="F410" s="61" t="s">
        <v>289</v>
      </c>
      <c r="G410" s="61" t="s">
        <v>289</v>
      </c>
      <c r="H410" s="61" t="s">
        <v>289</v>
      </c>
    </row>
    <row r="411" spans="1:8" s="1" customFormat="1" ht="30">
      <c r="A411" s="14" t="s">
        <v>524</v>
      </c>
      <c r="B411" s="12" t="s">
        <v>89</v>
      </c>
      <c r="C411" s="12" t="s">
        <v>84</v>
      </c>
      <c r="D411" s="61" t="s">
        <v>289</v>
      </c>
      <c r="E411" s="63" t="s">
        <v>289</v>
      </c>
      <c r="F411" s="61" t="s">
        <v>289</v>
      </c>
      <c r="G411" s="61" t="s">
        <v>289</v>
      </c>
      <c r="H411" s="61" t="s">
        <v>289</v>
      </c>
    </row>
    <row r="412" spans="1:8" s="1" customFormat="1" ht="30">
      <c r="A412" s="14" t="s">
        <v>525</v>
      </c>
      <c r="B412" s="12" t="s">
        <v>91</v>
      </c>
      <c r="C412" s="12" t="s">
        <v>84</v>
      </c>
      <c r="D412" s="61" t="s">
        <v>289</v>
      </c>
      <c r="E412" s="63" t="s">
        <v>289</v>
      </c>
      <c r="F412" s="61" t="s">
        <v>289</v>
      </c>
      <c r="G412" s="61" t="s">
        <v>289</v>
      </c>
      <c r="H412" s="61" t="s">
        <v>289</v>
      </c>
    </row>
    <row r="413" spans="1:8" s="1" customFormat="1" ht="30">
      <c r="A413" s="14" t="s">
        <v>526</v>
      </c>
      <c r="B413" s="12" t="s">
        <v>301</v>
      </c>
      <c r="C413" s="12" t="s">
        <v>84</v>
      </c>
      <c r="D413" s="61" t="s">
        <v>289</v>
      </c>
      <c r="E413" s="63" t="s">
        <v>289</v>
      </c>
      <c r="F413" s="61" t="s">
        <v>289</v>
      </c>
      <c r="G413" s="61" t="s">
        <v>289</v>
      </c>
      <c r="H413" s="61" t="s">
        <v>289</v>
      </c>
    </row>
    <row r="414" spans="1:8" s="1" customFormat="1" ht="30">
      <c r="A414" s="14" t="s">
        <v>527</v>
      </c>
      <c r="B414" s="12" t="s">
        <v>304</v>
      </c>
      <c r="C414" s="12" t="s">
        <v>84</v>
      </c>
      <c r="D414" s="61" t="s">
        <v>289</v>
      </c>
      <c r="E414" s="63" t="s">
        <v>289</v>
      </c>
      <c r="F414" s="61" t="s">
        <v>289</v>
      </c>
      <c r="G414" s="61" t="s">
        <v>289</v>
      </c>
      <c r="H414" s="61" t="s">
        <v>289</v>
      </c>
    </row>
    <row r="415" spans="1:8" s="1" customFormat="1" ht="30">
      <c r="A415" s="14" t="s">
        <v>528</v>
      </c>
      <c r="B415" s="12" t="s">
        <v>306</v>
      </c>
      <c r="C415" s="12" t="s">
        <v>84</v>
      </c>
      <c r="D415" s="61" t="s">
        <v>289</v>
      </c>
      <c r="E415" s="63" t="s">
        <v>289</v>
      </c>
      <c r="F415" s="61" t="s">
        <v>289</v>
      </c>
      <c r="G415" s="61" t="s">
        <v>289</v>
      </c>
      <c r="H415" s="61" t="s">
        <v>289</v>
      </c>
    </row>
    <row r="416" spans="1:8" s="1" customFormat="1" ht="30">
      <c r="A416" s="14" t="s">
        <v>529</v>
      </c>
      <c r="B416" s="12" t="s">
        <v>312</v>
      </c>
      <c r="C416" s="12" t="s">
        <v>84</v>
      </c>
      <c r="D416" s="61" t="s">
        <v>289</v>
      </c>
      <c r="E416" s="63" t="s">
        <v>289</v>
      </c>
      <c r="F416" s="61" t="s">
        <v>289</v>
      </c>
      <c r="G416" s="61" t="s">
        <v>289</v>
      </c>
      <c r="H416" s="61" t="s">
        <v>289</v>
      </c>
    </row>
    <row r="417" spans="1:8" s="1" customFormat="1" ht="30">
      <c r="A417" s="14" t="s">
        <v>530</v>
      </c>
      <c r="B417" s="12" t="s">
        <v>313</v>
      </c>
      <c r="C417" s="12" t="s">
        <v>84</v>
      </c>
      <c r="D417" s="61" t="s">
        <v>289</v>
      </c>
      <c r="E417" s="63" t="s">
        <v>289</v>
      </c>
      <c r="F417" s="61" t="s">
        <v>289</v>
      </c>
      <c r="G417" s="61" t="s">
        <v>289</v>
      </c>
      <c r="H417" s="61" t="s">
        <v>289</v>
      </c>
    </row>
    <row r="418" spans="1:8" s="1" customFormat="1" ht="30">
      <c r="A418" s="14" t="s">
        <v>531</v>
      </c>
      <c r="B418" s="12" t="s">
        <v>315</v>
      </c>
      <c r="C418" s="12" t="s">
        <v>84</v>
      </c>
      <c r="D418" s="61" t="s">
        <v>289</v>
      </c>
      <c r="E418" s="63" t="s">
        <v>289</v>
      </c>
      <c r="F418" s="61" t="s">
        <v>289</v>
      </c>
      <c r="G418" s="61" t="s">
        <v>289</v>
      </c>
      <c r="H418" s="61" t="s">
        <v>289</v>
      </c>
    </row>
    <row r="419" spans="1:8" s="1" customFormat="1" ht="30">
      <c r="A419" s="14" t="s">
        <v>532</v>
      </c>
      <c r="B419" s="12" t="s">
        <v>107</v>
      </c>
      <c r="C419" s="12" t="s">
        <v>84</v>
      </c>
      <c r="D419" s="61" t="s">
        <v>289</v>
      </c>
      <c r="E419" s="63" t="s">
        <v>289</v>
      </c>
      <c r="F419" s="61" t="s">
        <v>289</v>
      </c>
      <c r="G419" s="61" t="s">
        <v>289</v>
      </c>
      <c r="H419" s="61" t="s">
        <v>289</v>
      </c>
    </row>
    <row r="420" spans="1:8" s="1" customFormat="1" ht="30">
      <c r="A420" s="14" t="s">
        <v>533</v>
      </c>
      <c r="B420" s="12" t="s">
        <v>109</v>
      </c>
      <c r="C420" s="12" t="s">
        <v>84</v>
      </c>
      <c r="D420" s="61" t="s">
        <v>289</v>
      </c>
      <c r="E420" s="63" t="s">
        <v>289</v>
      </c>
      <c r="F420" s="61" t="s">
        <v>289</v>
      </c>
      <c r="G420" s="61" t="s">
        <v>289</v>
      </c>
      <c r="H420" s="61" t="s">
        <v>289</v>
      </c>
    </row>
    <row r="421" spans="1:8" s="1" customFormat="1" ht="48">
      <c r="A421" s="14" t="s">
        <v>94</v>
      </c>
      <c r="B421" s="12" t="s">
        <v>534</v>
      </c>
      <c r="C421" s="12" t="s">
        <v>84</v>
      </c>
      <c r="D421" s="61">
        <v>0.59199999999999997</v>
      </c>
      <c r="E421" s="184">
        <v>0</v>
      </c>
      <c r="F421" s="180">
        <f>E421-D421</f>
        <v>-0.59199999999999997</v>
      </c>
      <c r="G421" s="61">
        <f>F421*100/D421</f>
        <v>-100</v>
      </c>
      <c r="H421" s="181" t="s">
        <v>1069</v>
      </c>
    </row>
    <row r="422" spans="1:8" s="1" customFormat="1" ht="48">
      <c r="A422" s="14" t="s">
        <v>96</v>
      </c>
      <c r="B422" s="12" t="s">
        <v>535</v>
      </c>
      <c r="C422" s="12" t="s">
        <v>84</v>
      </c>
      <c r="D422" s="61">
        <v>0.35499999999999998</v>
      </c>
      <c r="E422" s="184">
        <v>0</v>
      </c>
      <c r="F422" s="180">
        <f>E422-D422</f>
        <v>-0.35499999999999998</v>
      </c>
      <c r="G422" s="61">
        <f>F422*100/D422</f>
        <v>-100</v>
      </c>
      <c r="H422" s="181" t="str">
        <f>H421</f>
        <v>работы будут выполняться только за счет амортизации и прибыли</v>
      </c>
    </row>
    <row r="423" spans="1:8" s="1" customFormat="1" ht="30">
      <c r="A423" s="14" t="s">
        <v>536</v>
      </c>
      <c r="B423" s="12" t="s">
        <v>537</v>
      </c>
      <c r="C423" s="12" t="s">
        <v>84</v>
      </c>
      <c r="D423" s="61" t="s">
        <v>289</v>
      </c>
      <c r="E423" s="63" t="s">
        <v>289</v>
      </c>
      <c r="F423" s="61" t="s">
        <v>289</v>
      </c>
      <c r="G423" s="61" t="s">
        <v>289</v>
      </c>
      <c r="H423" s="61" t="s">
        <v>289</v>
      </c>
    </row>
    <row r="424" spans="1:8" s="1" customFormat="1" ht="30">
      <c r="A424" s="14" t="s">
        <v>538</v>
      </c>
      <c r="B424" s="12" t="s">
        <v>539</v>
      </c>
      <c r="C424" s="12" t="s">
        <v>84</v>
      </c>
      <c r="D424" s="61" t="s">
        <v>289</v>
      </c>
      <c r="E424" s="63" t="s">
        <v>289</v>
      </c>
      <c r="F424" s="61" t="s">
        <v>289</v>
      </c>
      <c r="G424" s="61" t="s">
        <v>289</v>
      </c>
      <c r="H424" s="61" t="s">
        <v>289</v>
      </c>
    </row>
    <row r="425" spans="1:8" s="54" customFormat="1" ht="28.5">
      <c r="A425" s="48" t="s">
        <v>540</v>
      </c>
      <c r="B425" s="49" t="s">
        <v>541</v>
      </c>
      <c r="C425" s="49" t="s">
        <v>84</v>
      </c>
      <c r="D425" s="62" t="s">
        <v>289</v>
      </c>
      <c r="E425" s="53" t="s">
        <v>289</v>
      </c>
      <c r="F425" s="62" t="s">
        <v>289</v>
      </c>
      <c r="G425" s="62" t="s">
        <v>289</v>
      </c>
      <c r="H425" s="62" t="s">
        <v>289</v>
      </c>
    </row>
    <row r="426" spans="1:8" s="1" customFormat="1" ht="30">
      <c r="A426" s="14" t="s">
        <v>113</v>
      </c>
      <c r="B426" s="12" t="s">
        <v>542</v>
      </c>
      <c r="C426" s="12" t="s">
        <v>84</v>
      </c>
      <c r="D426" s="61" t="s">
        <v>289</v>
      </c>
      <c r="E426" s="63" t="s">
        <v>289</v>
      </c>
      <c r="F426" s="61" t="s">
        <v>289</v>
      </c>
      <c r="G426" s="61" t="s">
        <v>289</v>
      </c>
      <c r="H426" s="61" t="s">
        <v>289</v>
      </c>
    </row>
    <row r="427" spans="1:8" s="1" customFormat="1" ht="30">
      <c r="A427" s="14" t="s">
        <v>117</v>
      </c>
      <c r="B427" s="12" t="s">
        <v>543</v>
      </c>
      <c r="C427" s="12" t="s">
        <v>84</v>
      </c>
      <c r="D427" s="61" t="s">
        <v>289</v>
      </c>
      <c r="E427" s="63" t="s">
        <v>289</v>
      </c>
      <c r="F427" s="61" t="s">
        <v>289</v>
      </c>
      <c r="G427" s="61" t="s">
        <v>289</v>
      </c>
      <c r="H427" s="61" t="s">
        <v>289</v>
      </c>
    </row>
    <row r="428" spans="1:8" s="1" customFormat="1" ht="30">
      <c r="A428" s="14" t="s">
        <v>118</v>
      </c>
      <c r="B428" s="12" t="s">
        <v>544</v>
      </c>
      <c r="C428" s="12" t="s">
        <v>84</v>
      </c>
      <c r="D428" s="61" t="s">
        <v>289</v>
      </c>
      <c r="E428" s="63" t="s">
        <v>289</v>
      </c>
      <c r="F428" s="61" t="s">
        <v>289</v>
      </c>
      <c r="G428" s="61" t="s">
        <v>289</v>
      </c>
      <c r="H428" s="61" t="s">
        <v>289</v>
      </c>
    </row>
    <row r="429" spans="1:8" s="1" customFormat="1" ht="30">
      <c r="A429" s="14" t="s">
        <v>119</v>
      </c>
      <c r="B429" s="12" t="s">
        <v>545</v>
      </c>
      <c r="C429" s="12" t="s">
        <v>84</v>
      </c>
      <c r="D429" s="61" t="s">
        <v>289</v>
      </c>
      <c r="E429" s="63" t="s">
        <v>289</v>
      </c>
      <c r="F429" s="61" t="s">
        <v>289</v>
      </c>
      <c r="G429" s="61" t="s">
        <v>289</v>
      </c>
      <c r="H429" s="61" t="s">
        <v>289</v>
      </c>
    </row>
    <row r="430" spans="1:8" s="1" customFormat="1" ht="30">
      <c r="A430" s="14" t="s">
        <v>120</v>
      </c>
      <c r="B430" s="12" t="s">
        <v>546</v>
      </c>
      <c r="C430" s="59" t="s">
        <v>84</v>
      </c>
      <c r="D430" s="61" t="s">
        <v>289</v>
      </c>
      <c r="E430" s="63" t="s">
        <v>289</v>
      </c>
      <c r="F430" s="61" t="s">
        <v>289</v>
      </c>
      <c r="G430" s="61" t="s">
        <v>289</v>
      </c>
      <c r="H430" s="61" t="s">
        <v>289</v>
      </c>
    </row>
    <row r="431" spans="1:8" s="1" customFormat="1" ht="30">
      <c r="A431" s="14" t="s">
        <v>160</v>
      </c>
      <c r="B431" s="12" t="s">
        <v>547</v>
      </c>
      <c r="C431" s="12" t="s">
        <v>84</v>
      </c>
      <c r="D431" s="61" t="s">
        <v>289</v>
      </c>
      <c r="E431" s="63" t="s">
        <v>289</v>
      </c>
      <c r="F431" s="61" t="s">
        <v>289</v>
      </c>
      <c r="G431" s="61" t="s">
        <v>289</v>
      </c>
      <c r="H431" s="61" t="s">
        <v>289</v>
      </c>
    </row>
    <row r="432" spans="1:8" s="1" customFormat="1" ht="30">
      <c r="A432" s="14" t="s">
        <v>548</v>
      </c>
      <c r="B432" s="12" t="s">
        <v>549</v>
      </c>
      <c r="C432" s="12" t="s">
        <v>84</v>
      </c>
      <c r="D432" s="61" t="s">
        <v>289</v>
      </c>
      <c r="E432" s="63" t="s">
        <v>289</v>
      </c>
      <c r="F432" s="61" t="s">
        <v>289</v>
      </c>
      <c r="G432" s="61" t="s">
        <v>289</v>
      </c>
      <c r="H432" s="61" t="s">
        <v>289</v>
      </c>
    </row>
    <row r="433" spans="1:8" s="1" customFormat="1" ht="30">
      <c r="A433" s="14" t="s">
        <v>162</v>
      </c>
      <c r="B433" s="12" t="s">
        <v>550</v>
      </c>
      <c r="C433" s="12" t="s">
        <v>84</v>
      </c>
      <c r="D433" s="61" t="s">
        <v>289</v>
      </c>
      <c r="E433" s="63" t="s">
        <v>289</v>
      </c>
      <c r="F433" s="61" t="s">
        <v>289</v>
      </c>
      <c r="G433" s="61" t="s">
        <v>289</v>
      </c>
      <c r="H433" s="61" t="s">
        <v>289</v>
      </c>
    </row>
    <row r="434" spans="1:8" s="1" customFormat="1" ht="30">
      <c r="A434" s="14" t="s">
        <v>551</v>
      </c>
      <c r="B434" s="12" t="s">
        <v>552</v>
      </c>
      <c r="C434" s="12" t="s">
        <v>84</v>
      </c>
      <c r="D434" s="61" t="s">
        <v>289</v>
      </c>
      <c r="E434" s="63" t="s">
        <v>289</v>
      </c>
      <c r="F434" s="61" t="s">
        <v>289</v>
      </c>
      <c r="G434" s="61" t="s">
        <v>289</v>
      </c>
      <c r="H434" s="61" t="s">
        <v>289</v>
      </c>
    </row>
    <row r="435" spans="1:8" s="1" customFormat="1" ht="30">
      <c r="A435" s="14" t="s">
        <v>121</v>
      </c>
      <c r="B435" s="12" t="s">
        <v>553</v>
      </c>
      <c r="C435" s="12" t="s">
        <v>84</v>
      </c>
      <c r="D435" s="61" t="s">
        <v>289</v>
      </c>
      <c r="E435" s="63" t="s">
        <v>289</v>
      </c>
      <c r="F435" s="61" t="s">
        <v>289</v>
      </c>
      <c r="G435" s="61" t="s">
        <v>289</v>
      </c>
      <c r="H435" s="61" t="s">
        <v>289</v>
      </c>
    </row>
    <row r="436" spans="1:8" s="1" customFormat="1" ht="30">
      <c r="A436" s="14" t="s">
        <v>122</v>
      </c>
      <c r="B436" s="12" t="s">
        <v>554</v>
      </c>
      <c r="C436" s="12" t="s">
        <v>84</v>
      </c>
      <c r="D436" s="61" t="s">
        <v>289</v>
      </c>
      <c r="E436" s="63" t="s">
        <v>289</v>
      </c>
      <c r="F436" s="61" t="s">
        <v>289</v>
      </c>
      <c r="G436" s="61" t="s">
        <v>289</v>
      </c>
      <c r="H436" s="61" t="s">
        <v>289</v>
      </c>
    </row>
    <row r="437" spans="1:8" s="54" customFormat="1" ht="14.25">
      <c r="A437" s="48" t="s">
        <v>180</v>
      </c>
      <c r="B437" s="49" t="s">
        <v>173</v>
      </c>
      <c r="C437" s="49" t="s">
        <v>289</v>
      </c>
      <c r="D437" s="49" t="s">
        <v>15</v>
      </c>
      <c r="E437" s="64" t="s">
        <v>15</v>
      </c>
      <c r="F437" s="49" t="s">
        <v>15</v>
      </c>
      <c r="G437" s="49" t="s">
        <v>15</v>
      </c>
      <c r="H437" s="55" t="s">
        <v>15</v>
      </c>
    </row>
    <row r="438" spans="1:8" s="1" customFormat="1" ht="45">
      <c r="A438" s="14" t="s">
        <v>555</v>
      </c>
      <c r="B438" s="12" t="s">
        <v>556</v>
      </c>
      <c r="C438" s="12" t="s">
        <v>84</v>
      </c>
      <c r="D438" s="58" t="s">
        <v>289</v>
      </c>
      <c r="E438" s="63" t="s">
        <v>289</v>
      </c>
      <c r="F438" s="61" t="s">
        <v>289</v>
      </c>
      <c r="G438" s="61" t="s">
        <v>289</v>
      </c>
      <c r="H438" s="61" t="s">
        <v>289</v>
      </c>
    </row>
    <row r="439" spans="1:8" s="1" customFormat="1" ht="30">
      <c r="A439" s="14" t="s">
        <v>182</v>
      </c>
      <c r="B439" s="12" t="s">
        <v>557</v>
      </c>
      <c r="C439" s="12" t="s">
        <v>84</v>
      </c>
      <c r="D439" s="58" t="s">
        <v>289</v>
      </c>
      <c r="E439" s="63" t="s">
        <v>289</v>
      </c>
      <c r="F439" s="61" t="s">
        <v>289</v>
      </c>
      <c r="G439" s="61" t="s">
        <v>289</v>
      </c>
      <c r="H439" s="61" t="s">
        <v>289</v>
      </c>
    </row>
    <row r="440" spans="1:8" s="1" customFormat="1" ht="30">
      <c r="A440" s="14" t="s">
        <v>183</v>
      </c>
      <c r="B440" s="12" t="s">
        <v>558</v>
      </c>
      <c r="C440" s="12" t="s">
        <v>84</v>
      </c>
      <c r="D440" s="58" t="s">
        <v>289</v>
      </c>
      <c r="E440" s="63" t="s">
        <v>289</v>
      </c>
      <c r="F440" s="61" t="s">
        <v>289</v>
      </c>
      <c r="G440" s="61" t="s">
        <v>289</v>
      </c>
      <c r="H440" s="61" t="s">
        <v>289</v>
      </c>
    </row>
    <row r="441" spans="1:8" s="1" customFormat="1" ht="30">
      <c r="A441" s="14" t="s">
        <v>184</v>
      </c>
      <c r="B441" s="12" t="s">
        <v>559</v>
      </c>
      <c r="C441" s="12" t="s">
        <v>84</v>
      </c>
      <c r="D441" s="58" t="s">
        <v>289</v>
      </c>
      <c r="E441" s="63" t="s">
        <v>289</v>
      </c>
      <c r="F441" s="61" t="s">
        <v>289</v>
      </c>
      <c r="G441" s="61" t="s">
        <v>289</v>
      </c>
      <c r="H441" s="61" t="s">
        <v>289</v>
      </c>
    </row>
    <row r="442" spans="1:8" s="1" customFormat="1" ht="45">
      <c r="A442" s="14" t="s">
        <v>185</v>
      </c>
      <c r="B442" s="12" t="s">
        <v>560</v>
      </c>
      <c r="C442" s="12" t="s">
        <v>289</v>
      </c>
      <c r="D442" s="58" t="s">
        <v>289</v>
      </c>
      <c r="E442" s="63" t="s">
        <v>289</v>
      </c>
      <c r="F442" s="61" t="s">
        <v>289</v>
      </c>
      <c r="G442" s="61" t="s">
        <v>289</v>
      </c>
      <c r="H442" s="61" t="s">
        <v>289</v>
      </c>
    </row>
    <row r="443" spans="1:8" s="1" customFormat="1" ht="30">
      <c r="A443" s="14" t="s">
        <v>561</v>
      </c>
      <c r="B443" s="12" t="s">
        <v>562</v>
      </c>
      <c r="C443" s="12" t="s">
        <v>84</v>
      </c>
      <c r="D443" s="58" t="s">
        <v>289</v>
      </c>
      <c r="E443" s="63" t="s">
        <v>289</v>
      </c>
      <c r="F443" s="61" t="s">
        <v>289</v>
      </c>
      <c r="G443" s="61" t="s">
        <v>289</v>
      </c>
      <c r="H443" s="61" t="s">
        <v>289</v>
      </c>
    </row>
    <row r="444" spans="1:8" s="1" customFormat="1" ht="30">
      <c r="A444" s="14" t="s">
        <v>563</v>
      </c>
      <c r="B444" s="12" t="s">
        <v>564</v>
      </c>
      <c r="C444" s="12" t="s">
        <v>84</v>
      </c>
      <c r="D444" s="58" t="s">
        <v>289</v>
      </c>
      <c r="E444" s="63" t="s">
        <v>289</v>
      </c>
      <c r="F444" s="61" t="s">
        <v>289</v>
      </c>
      <c r="G444" s="61" t="s">
        <v>289</v>
      </c>
      <c r="H444" s="61" t="s">
        <v>289</v>
      </c>
    </row>
    <row r="445" spans="1:8" s="1" customFormat="1" ht="30">
      <c r="A445" s="14" t="s">
        <v>565</v>
      </c>
      <c r="B445" s="12" t="s">
        <v>566</v>
      </c>
      <c r="C445" s="12" t="s">
        <v>84</v>
      </c>
      <c r="D445" s="58" t="s">
        <v>289</v>
      </c>
      <c r="E445" s="63" t="s">
        <v>289</v>
      </c>
      <c r="F445" s="61" t="s">
        <v>289</v>
      </c>
      <c r="G445" s="61" t="s">
        <v>289</v>
      </c>
      <c r="H445" s="61" t="s">
        <v>289</v>
      </c>
    </row>
    <row r="446" spans="1:8" s="1" customFormat="1" ht="30" customHeight="1">
      <c r="A446" s="129" t="s">
        <v>567</v>
      </c>
      <c r="B446" s="125"/>
      <c r="C446" s="125"/>
      <c r="D446" s="125"/>
      <c r="E446" s="125"/>
      <c r="F446" s="125"/>
      <c r="G446" s="125"/>
      <c r="H446" s="130"/>
    </row>
    <row r="447" spans="1:8" s="1" customFormat="1">
      <c r="A447" s="128" t="s">
        <v>895</v>
      </c>
      <c r="B447" s="128"/>
      <c r="C447" s="128"/>
      <c r="D447" s="128"/>
      <c r="E447" s="128"/>
      <c r="F447" s="128"/>
      <c r="G447" s="128"/>
      <c r="H447" s="128"/>
    </row>
    <row r="448" spans="1:8" s="1" customFormat="1">
      <c r="A448" s="128" t="s">
        <v>568</v>
      </c>
      <c r="B448" s="128"/>
      <c r="C448" s="128"/>
      <c r="D448" s="128"/>
      <c r="E448" s="128"/>
      <c r="F448" s="128"/>
      <c r="G448" s="128"/>
      <c r="H448" s="128"/>
    </row>
    <row r="449" spans="1:8" s="1" customFormat="1">
      <c r="A449" s="128" t="s">
        <v>569</v>
      </c>
      <c r="B449" s="128"/>
      <c r="C449" s="128"/>
      <c r="D449" s="128"/>
      <c r="E449" s="128"/>
      <c r="F449" s="128"/>
      <c r="G449" s="128"/>
      <c r="H449" s="128"/>
    </row>
    <row r="450" spans="1:8" s="1" customFormat="1" ht="31.5" customHeight="1">
      <c r="A450" s="128" t="s">
        <v>896</v>
      </c>
      <c r="B450" s="128"/>
      <c r="C450" s="128"/>
      <c r="D450" s="128"/>
      <c r="E450" s="128"/>
      <c r="F450" s="128"/>
      <c r="G450" s="128"/>
      <c r="H450" s="128"/>
    </row>
    <row r="451" spans="1:8" s="1" customFormat="1">
      <c r="A451" s="128" t="s">
        <v>570</v>
      </c>
      <c r="B451" s="128"/>
      <c r="C451" s="128"/>
      <c r="D451" s="128"/>
      <c r="E451" s="128"/>
      <c r="F451" s="128"/>
      <c r="G451" s="128"/>
      <c r="H451" s="128"/>
    </row>
    <row r="452" spans="1:8" s="1" customFormat="1">
      <c r="A452" s="44"/>
      <c r="E452" s="42"/>
      <c r="H452" s="42"/>
    </row>
    <row r="453" spans="1:8">
      <c r="A453" s="45"/>
    </row>
    <row r="454" spans="1:8">
      <c r="A454" s="46"/>
    </row>
  </sheetData>
  <mergeCells count="34"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  <mergeCell ref="A8:H8"/>
    <mergeCell ref="A9:H9"/>
    <mergeCell ref="A10:H10"/>
    <mergeCell ref="A11:H11"/>
    <mergeCell ref="A12:H12"/>
    <mergeCell ref="A3:H3"/>
    <mergeCell ref="A4:H4"/>
    <mergeCell ref="A5:H5"/>
    <mergeCell ref="A6:H6"/>
    <mergeCell ref="A7:H7"/>
    <mergeCell ref="F364:G364"/>
    <mergeCell ref="H364:H365"/>
    <mergeCell ref="H14:H15"/>
    <mergeCell ref="A14:A15"/>
    <mergeCell ref="B14:B15"/>
    <mergeCell ref="C14:C15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maxim</cp:lastModifiedBy>
  <cp:lastPrinted>2020-05-13T15:00:34Z</cp:lastPrinted>
  <dcterms:created xsi:type="dcterms:W3CDTF">2019-02-14T09:24:47Z</dcterms:created>
  <dcterms:modified xsi:type="dcterms:W3CDTF">2020-05-14T17:46:49Z</dcterms:modified>
</cp:coreProperties>
</file>