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8"/>
  </bookViews>
  <sheets>
    <sheet name="Лист1" sheetId="1" r:id="rId1"/>
    <sheet name="Лист2" sheetId="2" r:id="rId2"/>
    <sheet name="Лист3" sheetId="3" r:id="rId3"/>
    <sheet name="Лист4" sheetId="5" r:id="rId4"/>
    <sheet name="Лист5" sheetId="6" r:id="rId5"/>
    <sheet name="Лист6" sheetId="7" r:id="rId6"/>
    <sheet name="Лист7" sheetId="8" r:id="rId7"/>
    <sheet name="Лист8" sheetId="9" r:id="rId8"/>
    <sheet name="Лист9" sheetId="11" r:id="rId9"/>
  </sheets>
  <calcPr calcId="125725"/>
</workbook>
</file>

<file path=xl/calcChain.xml><?xml version="1.0" encoding="utf-8"?>
<calcChain xmlns="http://schemas.openxmlformats.org/spreadsheetml/2006/main">
  <c r="G420" i="11"/>
  <c r="F420"/>
  <c r="F399"/>
  <c r="G399" s="1"/>
  <c r="G393" s="1"/>
  <c r="G392" s="1"/>
  <c r="E393"/>
  <c r="D393"/>
  <c r="E392"/>
  <c r="D392"/>
  <c r="D367" s="1"/>
  <c r="D366" s="1"/>
  <c r="G375"/>
  <c r="G369" s="1"/>
  <c r="G368" s="1"/>
  <c r="F375"/>
  <c r="F369"/>
  <c r="E369"/>
  <c r="D369"/>
  <c r="F368"/>
  <c r="E368"/>
  <c r="D368"/>
  <c r="E367"/>
  <c r="E366"/>
  <c r="E344"/>
  <c r="E342"/>
  <c r="E337"/>
  <c r="E277"/>
  <c r="E248"/>
  <c r="E68"/>
  <c r="E67"/>
  <c r="E64"/>
  <c r="E62"/>
  <c r="E61"/>
  <c r="E56"/>
  <c r="E54"/>
  <c r="E47" s="1"/>
  <c r="E32" s="1"/>
  <c r="E38"/>
  <c r="E25"/>
  <c r="E17" s="1"/>
  <c r="AQ54" i="8"/>
  <c r="AP54"/>
  <c r="AE54"/>
  <c r="AE46" s="1"/>
  <c r="AE25" s="1"/>
  <c r="AE20" s="1"/>
  <c r="AE18" s="1"/>
  <c r="AD54"/>
  <c r="AQ51"/>
  <c r="AP51"/>
  <c r="AI51"/>
  <c r="AH51"/>
  <c r="AG51"/>
  <c r="AF51"/>
  <c r="Y51"/>
  <c r="X51"/>
  <c r="AQ50"/>
  <c r="AP50"/>
  <c r="AP46" s="1"/>
  <c r="AI50"/>
  <c r="AI46" s="1"/>
  <c r="AI25" s="1"/>
  <c r="AI20" s="1"/>
  <c r="AI18" s="1"/>
  <c r="AH50"/>
  <c r="AG50"/>
  <c r="AF50"/>
  <c r="AF46" s="1"/>
  <c r="AF25" s="1"/>
  <c r="AF20" s="1"/>
  <c r="AF18" s="1"/>
  <c r="Y50"/>
  <c r="X50"/>
  <c r="U47"/>
  <c r="T47"/>
  <c r="AQ46"/>
  <c r="AQ20" s="1"/>
  <c r="AQ18" s="1"/>
  <c r="AH46"/>
  <c r="AG46"/>
  <c r="AD46"/>
  <c r="Y46"/>
  <c r="X46"/>
  <c r="U46"/>
  <c r="T46"/>
  <c r="AQ25"/>
  <c r="AH25"/>
  <c r="AH20" s="1"/>
  <c r="AH18" s="1"/>
  <c r="AG25"/>
  <c r="AG20" s="1"/>
  <c r="AG18" s="1"/>
  <c r="AD25"/>
  <c r="AD20" s="1"/>
  <c r="AD18" s="1"/>
  <c r="Y25"/>
  <c r="Y20" s="1"/>
  <c r="Y18" s="1"/>
  <c r="X25"/>
  <c r="U25"/>
  <c r="T25"/>
  <c r="T20" s="1"/>
  <c r="T18" s="1"/>
  <c r="AQ22"/>
  <c r="AP22"/>
  <c r="X20"/>
  <c r="U20"/>
  <c r="X18"/>
  <c r="U18"/>
  <c r="M18" i="7"/>
  <c r="M20"/>
  <c r="M25"/>
  <c r="M46"/>
  <c r="M50"/>
  <c r="M51"/>
  <c r="J18"/>
  <c r="J20"/>
  <c r="J25"/>
  <c r="J46"/>
  <c r="J50"/>
  <c r="J51"/>
  <c r="J52" i="2"/>
  <c r="E51"/>
  <c r="D52"/>
  <c r="G51" i="1"/>
  <c r="F367" i="11" l="1"/>
  <c r="F393"/>
  <c r="F392" s="1"/>
  <c r="E75"/>
  <c r="E103" s="1"/>
  <c r="AP25" i="8"/>
  <c r="AP20"/>
  <c r="AP18" s="1"/>
  <c r="F366" i="11" l="1"/>
  <c r="G367"/>
  <c r="G366" s="1"/>
  <c r="E154"/>
  <c r="E133"/>
  <c r="AA58" i="6" l="1"/>
  <c r="AA56"/>
  <c r="AA47"/>
  <c r="AA26" s="1"/>
  <c r="AA21" s="1"/>
  <c r="AA19" s="1"/>
  <c r="Y58"/>
  <c r="Y56"/>
  <c r="Y47" s="1"/>
  <c r="Y26" s="1"/>
  <c r="Y21" s="1"/>
  <c r="Y19" s="1"/>
  <c r="W58"/>
  <c r="W56"/>
  <c r="W47" s="1"/>
  <c r="W26" s="1"/>
  <c r="W21" s="1"/>
  <c r="W19" s="1"/>
  <c r="U58"/>
  <c r="U56"/>
  <c r="U47" s="1"/>
  <c r="U26" s="1"/>
  <c r="U21" s="1"/>
  <c r="U19" s="1"/>
  <c r="S58"/>
  <c r="S56"/>
  <c r="S47" s="1"/>
  <c r="S26" s="1"/>
  <c r="S21" s="1"/>
  <c r="S19" s="1"/>
  <c r="Q58"/>
  <c r="Q56"/>
  <c r="Q47" s="1"/>
  <c r="Q26" s="1"/>
  <c r="Q21" s="1"/>
  <c r="Q19" s="1"/>
  <c r="N58"/>
  <c r="N56"/>
  <c r="N47" s="1"/>
  <c r="N26" s="1"/>
  <c r="N21" s="1"/>
  <c r="N19" s="1"/>
  <c r="O47"/>
  <c r="O26" s="1"/>
  <c r="O21" s="1"/>
  <c r="O19" s="1"/>
  <c r="O51"/>
  <c r="O52"/>
  <c r="L26"/>
  <c r="L21" s="1"/>
  <c r="L19" s="1"/>
  <c r="L47"/>
  <c r="L51"/>
  <c r="L52"/>
  <c r="S54" i="5"/>
  <c r="S53" s="1"/>
  <c r="S52" s="1"/>
  <c r="S48" s="1"/>
  <c r="S27" s="1"/>
  <c r="S22" s="1"/>
  <c r="S20" s="1"/>
  <c r="K20"/>
  <c r="K22"/>
  <c r="K48"/>
  <c r="K27"/>
  <c r="N52"/>
  <c r="N48" s="1"/>
  <c r="N27" s="1"/>
  <c r="N22" s="1"/>
  <c r="N20" s="1"/>
  <c r="N53"/>
  <c r="K52"/>
  <c r="K53"/>
  <c r="K54"/>
  <c r="E20"/>
  <c r="E22"/>
  <c r="E27"/>
  <c r="E48"/>
  <c r="E52"/>
  <c r="U54" i="3"/>
  <c r="U53" s="1"/>
  <c r="U52" s="1"/>
  <c r="U48" s="1"/>
  <c r="U27" s="1"/>
  <c r="U22" s="1"/>
  <c r="U20" s="1"/>
  <c r="V54" l="1"/>
  <c r="V53" s="1"/>
  <c r="V52" s="1"/>
  <c r="V48" s="1"/>
  <c r="V27" s="1"/>
  <c r="V22" s="1"/>
  <c r="V20" s="1"/>
  <c r="K52" i="2"/>
  <c r="J51"/>
  <c r="J50" s="1"/>
  <c r="J46" s="1"/>
  <c r="J25" s="1"/>
  <c r="J20" s="1"/>
  <c r="J18" s="1"/>
  <c r="R50" i="1"/>
  <c r="R49" s="1"/>
  <c r="R45" s="1"/>
  <c r="R24" s="1"/>
  <c r="M51"/>
  <c r="K50"/>
  <c r="K49" s="1"/>
  <c r="K45" s="1"/>
  <c r="H51"/>
  <c r="H50" s="1"/>
  <c r="H49" s="1"/>
  <c r="K51"/>
  <c r="M21"/>
  <c r="P21"/>
  <c r="H46"/>
  <c r="M47"/>
  <c r="M46" s="1"/>
  <c r="P47"/>
  <c r="P46" s="1"/>
  <c r="M52"/>
  <c r="P50"/>
  <c r="P49" s="1"/>
  <c r="P45" s="1"/>
  <c r="P54"/>
  <c r="H54"/>
  <c r="P56"/>
  <c r="M57"/>
  <c r="M56" s="1"/>
  <c r="M54" s="1"/>
  <c r="H21"/>
  <c r="K21" s="1"/>
  <c r="G53"/>
  <c r="G50"/>
  <c r="G49" s="1"/>
  <c r="G46"/>
  <c r="G45" s="1"/>
  <c r="G21"/>
  <c r="D53"/>
  <c r="D50"/>
  <c r="D49" s="1"/>
  <c r="D46"/>
  <c r="D21"/>
  <c r="R19" l="1"/>
  <c r="R17"/>
  <c r="D45"/>
  <c r="D19" s="1"/>
  <c r="D17" s="1"/>
  <c r="M50"/>
  <c r="M49" s="1"/>
  <c r="H45"/>
  <c r="H24" s="1"/>
  <c r="G19"/>
  <c r="G17" s="1"/>
  <c r="G24"/>
  <c r="D24"/>
  <c r="P19" l="1"/>
  <c r="P24"/>
  <c r="M24" s="1"/>
  <c r="M45"/>
  <c r="H19"/>
  <c r="K24"/>
  <c r="H17" l="1"/>
  <c r="K19"/>
  <c r="K17" s="1"/>
  <c r="P17"/>
  <c r="M19"/>
  <c r="M17" s="1"/>
  <c r="I57" i="2" l="1"/>
  <c r="I55" s="1"/>
  <c r="I52"/>
  <c r="I51" s="1"/>
  <c r="I48"/>
  <c r="I47" s="1"/>
  <c r="I22"/>
  <c r="Q70"/>
  <c r="Q69"/>
  <c r="Q68"/>
  <c r="Q67"/>
  <c r="Q66"/>
  <c r="Q65"/>
  <c r="Q64"/>
  <c r="Q63"/>
  <c r="Q62"/>
  <c r="Q61"/>
  <c r="Q60"/>
  <c r="Q59"/>
  <c r="Q58"/>
  <c r="Q56"/>
  <c r="Q54"/>
  <c r="Q53"/>
  <c r="Q49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4"/>
  <c r="Q23"/>
  <c r="Q21"/>
  <c r="Q19"/>
  <c r="O70"/>
  <c r="O69"/>
  <c r="O68"/>
  <c r="O67"/>
  <c r="O66"/>
  <c r="O65"/>
  <c r="O64"/>
  <c r="O63"/>
  <c r="O62"/>
  <c r="O61"/>
  <c r="O60"/>
  <c r="O59"/>
  <c r="O58"/>
  <c r="O56"/>
  <c r="O54"/>
  <c r="O53"/>
  <c r="O49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4"/>
  <c r="O23"/>
  <c r="O21"/>
  <c r="O19"/>
  <c r="M22"/>
  <c r="M57"/>
  <c r="M55" s="1"/>
  <c r="M51"/>
  <c r="M50" s="1"/>
  <c r="Q50" s="1"/>
  <c r="M48"/>
  <c r="M47" s="1"/>
  <c r="E22"/>
  <c r="E57"/>
  <c r="E55" s="1"/>
  <c r="E50"/>
  <c r="K50" s="1"/>
  <c r="E48"/>
  <c r="E47" s="1"/>
  <c r="K57"/>
  <c r="K55" s="1"/>
  <c r="O55" s="1"/>
  <c r="K51"/>
  <c r="K48"/>
  <c r="K47" s="1"/>
  <c r="K22"/>
  <c r="O22" s="1"/>
  <c r="Q51" l="1"/>
  <c r="O47"/>
  <c r="O48"/>
  <c r="Q47"/>
  <c r="Q22"/>
  <c r="O57"/>
  <c r="Q55"/>
  <c r="Q71"/>
  <c r="E46"/>
  <c r="E25" s="1"/>
  <c r="O71"/>
  <c r="Q57"/>
  <c r="Q48"/>
  <c r="Q52"/>
  <c r="S52" s="1"/>
  <c r="S51" s="1"/>
  <c r="S50" s="1"/>
  <c r="S46" s="1"/>
  <c r="S25" s="1"/>
  <c r="S20" s="1"/>
  <c r="S18" s="1"/>
  <c r="I20"/>
  <c r="I18" s="1"/>
  <c r="I46"/>
  <c r="I25" s="1"/>
  <c r="M46"/>
  <c r="E20"/>
  <c r="E18" s="1"/>
  <c r="K46"/>
  <c r="K20"/>
  <c r="K25" l="1"/>
  <c r="K18"/>
  <c r="Q46"/>
  <c r="M20"/>
  <c r="M25"/>
  <c r="Q25" l="1"/>
  <c r="M18"/>
  <c r="Q18" s="1"/>
  <c r="Q20"/>
  <c r="P24" i="3"/>
  <c r="M24"/>
  <c r="M59"/>
  <c r="M57" s="1"/>
  <c r="R59"/>
  <c r="R57" s="1"/>
  <c r="M53"/>
  <c r="M52" s="1"/>
  <c r="P53"/>
  <c r="P52" s="1"/>
  <c r="M49"/>
  <c r="N50"/>
  <c r="N49" s="1"/>
  <c r="N48" s="1"/>
  <c r="N27" s="1"/>
  <c r="N22" s="1"/>
  <c r="N20" s="1"/>
  <c r="R48"/>
  <c r="R27"/>
  <c r="R22" s="1"/>
  <c r="R20" s="1"/>
  <c r="K59"/>
  <c r="K57" s="1"/>
  <c r="K48" s="1"/>
  <c r="G59"/>
  <c r="G57" s="1"/>
  <c r="F59"/>
  <c r="F57" s="1"/>
  <c r="K54"/>
  <c r="I53"/>
  <c r="I52" s="1"/>
  <c r="I48" s="1"/>
  <c r="G54"/>
  <c r="F53"/>
  <c r="F52" s="1"/>
  <c r="K53"/>
  <c r="G53"/>
  <c r="K50"/>
  <c r="I50"/>
  <c r="K49"/>
  <c r="I49"/>
  <c r="G49"/>
  <c r="F49"/>
  <c r="G48"/>
  <c r="G22" s="1"/>
  <c r="G20" s="1"/>
  <c r="G27"/>
  <c r="I24"/>
  <c r="F24"/>
  <c r="J22"/>
  <c r="H22"/>
  <c r="H24" i="5"/>
  <c r="J59"/>
  <c r="J57" s="1"/>
  <c r="H53"/>
  <c r="F48"/>
  <c r="F27" s="1"/>
  <c r="F22" s="1"/>
  <c r="F20" s="1"/>
  <c r="I20"/>
  <c r="G20"/>
  <c r="G51" i="7"/>
  <c r="E48"/>
  <c r="E47" s="1"/>
  <c r="E46" s="1"/>
  <c r="E25" s="1"/>
  <c r="E20" s="1"/>
  <c r="E18" s="1"/>
  <c r="I18"/>
  <c r="H18"/>
  <c r="F18"/>
  <c r="G46" l="1"/>
  <c r="G50"/>
  <c r="H48" i="5"/>
  <c r="H27" s="1"/>
  <c r="H52"/>
  <c r="G25" i="7"/>
  <c r="G20" s="1"/>
  <c r="G18" s="1"/>
  <c r="F48" i="3"/>
  <c r="F22" s="1"/>
  <c r="F20" s="1"/>
  <c r="I27"/>
  <c r="I22"/>
  <c r="I20" s="1"/>
  <c r="K22"/>
  <c r="K20" s="1"/>
  <c r="K27"/>
  <c r="M48"/>
  <c r="M27" s="1"/>
  <c r="P48"/>
  <c r="P27" s="1"/>
  <c r="P22"/>
  <c r="P20" s="1"/>
  <c r="F27"/>
  <c r="H22" i="5"/>
  <c r="H20" s="1"/>
  <c r="J48"/>
  <c r="J27" s="1"/>
  <c r="J22" s="1"/>
  <c r="J20" s="1"/>
  <c r="M22" i="3" l="1"/>
  <c r="M20" s="1"/>
  <c r="G23" i="6"/>
  <c r="G52"/>
  <c r="K56"/>
  <c r="K47" s="1"/>
  <c r="K26" s="1"/>
  <c r="K21" s="1"/>
  <c r="K19" s="1"/>
  <c r="K58"/>
  <c r="E47"/>
  <c r="E21" s="1"/>
  <c r="E19" s="1"/>
  <c r="E48"/>
  <c r="D22" i="2"/>
  <c r="D57"/>
  <c r="D55" s="1"/>
  <c r="D51"/>
  <c r="D50" s="1"/>
  <c r="D48"/>
  <c r="D47" s="1"/>
  <c r="G47" i="6" l="1"/>
  <c r="G26" s="1"/>
  <c r="G51"/>
  <c r="E26"/>
  <c r="D46" i="2"/>
  <c r="D20" s="1"/>
  <c r="D18" s="1"/>
  <c r="G21" i="6" l="1"/>
  <c r="G19" s="1"/>
  <c r="D25" i="2"/>
  <c r="R70" i="1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47"/>
  <c r="R46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3"/>
  <c r="R22"/>
  <c r="R21"/>
  <c r="R20"/>
  <c r="R18"/>
  <c r="S70"/>
  <c r="S69"/>
  <c r="S68"/>
  <c r="S67"/>
  <c r="S66"/>
  <c r="S65"/>
  <c r="S64"/>
  <c r="S63"/>
  <c r="S62"/>
  <c r="S61"/>
  <c r="S60"/>
  <c r="S59"/>
  <c r="S58"/>
  <c r="S57"/>
  <c r="Z57" s="1"/>
  <c r="S56"/>
  <c r="S55"/>
  <c r="S54"/>
  <c r="Z54" s="1"/>
  <c r="S53"/>
  <c r="S52"/>
  <c r="S51"/>
  <c r="S50"/>
  <c r="S49"/>
  <c r="S48"/>
  <c r="Y48" s="1"/>
  <c r="S47"/>
  <c r="Y47" s="1"/>
  <c r="S46"/>
  <c r="Y46" s="1"/>
  <c r="S45"/>
  <c r="T45" s="1"/>
  <c r="Z45" s="1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Y24" s="1"/>
  <c r="S23"/>
  <c r="S22"/>
  <c r="S21"/>
  <c r="Z21" s="1"/>
  <c r="S20"/>
  <c r="S19"/>
  <c r="Y19" s="1"/>
  <c r="S18"/>
  <c r="S17"/>
  <c r="Y17" s="1"/>
  <c r="Y70"/>
  <c r="Y54"/>
  <c r="Z53"/>
  <c r="Y49" l="1"/>
  <c r="T49"/>
  <c r="Z49" s="1"/>
  <c r="T51"/>
  <c r="Z51" s="1"/>
  <c r="Y51"/>
  <c r="Y50"/>
  <c r="T50"/>
  <c r="Z50" s="1"/>
  <c r="Z47"/>
  <c r="T24"/>
  <c r="Z24" s="1"/>
  <c r="Y21"/>
  <c r="Y45"/>
  <c r="T17"/>
  <c r="Z17" s="1"/>
  <c r="Y57"/>
  <c r="T19"/>
  <c r="Z19" s="1"/>
  <c r="Z46"/>
  <c r="Z52"/>
  <c r="Z56"/>
  <c r="Z48"/>
  <c r="Y56"/>
  <c r="Y52"/>
</calcChain>
</file>

<file path=xl/sharedStrings.xml><?xml version="1.0" encoding="utf-8"?>
<sst xmlns="http://schemas.openxmlformats.org/spreadsheetml/2006/main" count="7097" uniqueCount="927">
  <si>
    <t>Приложение № 1</t>
  </si>
  <si>
    <t>к приказу Минэнерго России</t>
  </si>
  <si>
    <t>от "25" апреля 2018 г. № 320</t>
  </si>
  <si>
    <t>       Форма 1. Отчет об исполнении плана финансирования капитальных вложений по источникам финансирования инвестиционных проектов инвестиционной программы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</si>
  <si>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</si>
  <si>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</si>
  <si>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</si>
  <si>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</si>
  <si>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</si>
  <si>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</si>
  <si>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Оценка полной стоимости инвестиционного проекта в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</si>
  <si>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Причины отклонении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</si>
  <si>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</si>
  <si>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</si>
  <si>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</si>
  <si>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</si>
  <si>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</si>
  <si>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</si>
  <si>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</si>
  <si>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</si>
  <si>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</si>
  <si>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*+* или "-".</t>
  </si>
  <si>
    <t>Приложение № 2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</si>
  <si>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</si>
  <si>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</si>
  <si>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</si>
  <si>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Причины отклонений</t>
  </si>
  <si>
    <t>млн. рублей (без НДС)</t>
  </si>
  <si>
    <t>в базисном уровне цен</t>
  </si>
  <si>
    <t>в прогнозных ценах соответствующих лет</t>
  </si>
  <si>
    <t>в прогнозных ценах</t>
  </si>
  <si>
    <t>в текущих ценах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</si>
  <si>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</si>
  <si>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</si>
  <si>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Приложение № 3</t>
  </si>
  <si>
    <t>Первоначальная стоимость принимаемых к учету основных средств и нематериальных активов, млн. рублей (без НДС)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</si>
  <si>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</si>
  <si>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</si>
  <si>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</si>
  <si>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</si>
  <si>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</si>
  <si>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</si>
  <si>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Приложение № 4</t>
  </si>
  <si>
    <t>               Форма 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</si>
  <si>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</si>
  <si>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Квартал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</si>
  <si>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</si>
  <si>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Приложение № 5</t>
  </si>
  <si>
    <t>                                     Форма 5. Отчет об исполнении плана ввода объектов инвестиционной деятельности (мощностей) в эксплуатацию</t>
  </si>
  <si>
    <t>км ВЛ 2-цеп</t>
  </si>
  <si>
    <t>Дата ввода объекта, дд.мм.гггт</t>
  </si>
  <si>
    <t>км ВЛ 1-цеп</t>
  </si>
  <si>
    <t>кмВЛ 2-цеп</t>
  </si>
  <si>
    <t>км КЛ</t>
  </si>
  <si>
    <t>Приложение № 6</t>
  </si>
  <si>
    <t>                                         Форма 6. Отчет об исполнении плана вывода объектов инвестиционной деятельности (мощностей) из эксплуатации</t>
  </si>
  <si>
    <t>Наименование объекта, выводимого из эксплуатации</t>
  </si>
  <si>
    <t>Дата вывода объекта, дд.мм.гггг</t>
  </si>
  <si>
    <t>Приложение № 7</t>
  </si>
  <si>
    <t>                               Форма 7. Отчет о фактических значениях количественных показателей по инвестиционным проектам инвестиционной программы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</si>
  <si>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</si>
  <si>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</si>
  <si>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</si>
  <si>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</si>
  <si>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</si>
  <si>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</si>
  <si>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</si>
  <si>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</si>
  <si>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</si>
  <si>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</si>
  <si>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</si>
  <si>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</si>
  <si>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</si>
  <si>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</si>
  <si>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</si>
  <si>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</si>
  <si>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</si>
  <si>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</si>
  <si>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</si>
  <si>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</si>
  <si>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</si>
  <si>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</si>
  <si>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</si>
  <si>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</si>
  <si>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</si>
  <si>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</si>
  <si>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</si>
  <si>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</si>
  <si>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</si>
  <si>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</si>
  <si>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</si>
  <si>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</si>
  <si>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</si>
  <si>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</si>
  <si>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</si>
  <si>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Приложение № 8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</si>
  <si>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</si>
  <si>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</si>
  <si>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</si>
  <si>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</si>
  <si>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</si>
  <si>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</si>
  <si>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Приложение № 9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</si>
  <si>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</si>
  <si>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</si>
  <si>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</si>
  <si>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</si>
  <si>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</si>
  <si>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</si>
  <si>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</si>
  <si>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</si>
  <si>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</si>
  <si>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</si>
  <si>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</si>
  <si>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</si>
  <si>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</si>
  <si>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</si>
  <si>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</si>
  <si>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</si>
  <si>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</si>
  <si>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</si>
  <si>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</si>
  <si>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</si>
  <si>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</si>
  <si>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</si>
  <si>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</si>
  <si>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</si>
  <si>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</si>
  <si>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</si>
  <si>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</si>
  <si>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</si>
  <si>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</si>
  <si>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</si>
  <si>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</si>
  <si>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</si>
  <si>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</si>
  <si>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</si>
  <si>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</si>
  <si>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</si>
  <si>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</si>
  <si>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</si>
  <si>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</si>
  <si>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</si>
  <si>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</si>
  <si>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</si>
  <si>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</si>
  <si>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</si>
  <si>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</si>
  <si>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</si>
  <si>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</si>
  <si>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</si>
  <si>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</si>
  <si>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</si>
  <si>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</si>
  <si>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</si>
  <si>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</si>
  <si>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</si>
  <si>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</si>
  <si>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</si>
  <si>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</si>
  <si>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</si>
  <si>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</si>
  <si>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</si>
  <si>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</si>
  <si>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</si>
  <si>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</si>
  <si>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</si>
  <si>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</si>
  <si>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</si>
  <si>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</si>
  <si>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</si>
  <si>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</si>
  <si>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</si>
  <si>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</si>
  <si>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</si>
  <si>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</si>
  <si>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</si>
  <si>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</si>
  <si>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</si>
  <si>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</si>
  <si>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</si>
  <si>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</si>
  <si>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</si>
  <si>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</si>
  <si>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</si>
  <si>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</si>
  <si>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</si>
  <si>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</si>
  <si>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</si>
  <si>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</si>
  <si>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</si>
  <si>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</si>
  <si>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</si>
  <si>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</si>
  <si>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</si>
  <si>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</si>
  <si>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</si>
  <si>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</si>
  <si>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</si>
  <si>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</si>
  <si>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</si>
  <si>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</si>
  <si>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</si>
  <si>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</si>
  <si>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</si>
  <si>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</si>
  <si>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</si>
  <si>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</si>
  <si>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</si>
  <si>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</si>
  <si>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</si>
  <si>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</si>
  <si>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</si>
  <si>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</si>
  <si>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</si>
  <si>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</si>
  <si>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</si>
  <si>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</si>
  <si>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</si>
  <si>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</si>
  <si>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</si>
  <si>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</si>
  <si>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</si>
  <si>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</si>
  <si>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</si>
  <si>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</si>
  <si>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</si>
  <si>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</si>
  <si>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</si>
  <si>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</si>
  <si>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</si>
  <si>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</si>
  <si>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</si>
  <si>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</si>
  <si>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</si>
  <si>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</si>
  <si>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</si>
  <si>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</si>
  <si>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</si>
  <si>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</si>
  <si>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</si>
  <si>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</si>
  <si>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</si>
  <si>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</si>
  <si>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</si>
  <si>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</si>
  <si>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</si>
  <si>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</si>
  <si>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</si>
  <si>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</si>
  <si>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</si>
  <si>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</si>
  <si>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</si>
  <si>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</si>
  <si>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</si>
  <si>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</si>
  <si>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</si>
  <si>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</si>
  <si>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</si>
  <si>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</si>
  <si>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</si>
  <si>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</si>
  <si>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</si>
  <si>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</si>
  <si>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</si>
  <si>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</si>
  <si>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</si>
  <si>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</si>
  <si>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</si>
  <si>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</si>
  <si>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</si>
  <si>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</si>
  <si>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</si>
  <si>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</si>
  <si>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</si>
  <si>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</si>
  <si>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</si>
  <si>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</si>
  <si>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</si>
  <si>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</si>
  <si>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</si>
  <si>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</si>
  <si>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</si>
  <si>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</si>
  <si>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</si>
  <si>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</si>
  <si>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</si>
  <si>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</si>
  <si>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</si>
  <si>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</si>
  <si>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</si>
  <si>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</si>
  <si>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</si>
  <si>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</si>
  <si>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</si>
  <si>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</si>
  <si>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</si>
  <si>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</si>
  <si>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</si>
  <si>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</si>
  <si>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</si>
  <si>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</si>
  <si>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</si>
  <si>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</si>
  <si>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</si>
  <si>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</si>
  <si>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</si>
  <si>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</si>
  <si>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</si>
  <si>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</si>
  <si>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</si>
  <si>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</si>
  <si>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</si>
  <si>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</si>
  <si>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</si>
  <si>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</si>
  <si>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</si>
  <si>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</si>
  <si>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</si>
  <si>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</si>
  <si>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</si>
  <si>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</si>
  <si>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</si>
  <si>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</si>
  <si>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</si>
  <si>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</si>
  <si>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</si>
  <si>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</si>
  <si>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</si>
  <si>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</si>
  <si>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</si>
  <si>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</si>
  <si>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</si>
  <si>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</si>
  <si>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</si>
  <si>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</si>
  <si>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</si>
  <si>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</si>
  <si>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</si>
  <si>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</si>
  <si>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</si>
  <si>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</si>
  <si>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</si>
  <si>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</si>
  <si>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</si>
  <si>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</si>
  <si>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</si>
  <si>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</si>
  <si>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</si>
  <si>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</si>
  <si>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</si>
  <si>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</si>
  <si>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</si>
  <si>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</si>
  <si>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</si>
  <si>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</si>
  <si>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</si>
  <si>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</si>
  <si>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</si>
  <si>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</si>
  <si>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</si>
  <si>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</si>
  <si>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</si>
  <si>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</si>
  <si>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</si>
  <si>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</si>
  <si>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</si>
  <si>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</si>
  <si>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</si>
  <si>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</si>
  <si>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</si>
  <si>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</si>
  <si>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</si>
  <si>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</si>
  <si>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</si>
  <si>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</si>
  <si>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</si>
  <si>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</si>
  <si>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</si>
  <si>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</si>
  <si>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</si>
  <si>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</si>
  <si>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</si>
  <si>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</si>
  <si>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</si>
  <si>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</si>
  <si>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</si>
  <si>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</si>
  <si>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</si>
  <si>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</si>
  <si>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</si>
  <si>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</si>
  <si>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</si>
  <si>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</si>
  <si>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</si>
  <si>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</si>
  <si>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</si>
  <si>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</si>
  <si>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</si>
  <si>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</si>
  <si>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</si>
  <si>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</si>
  <si>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</si>
  <si>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</si>
  <si>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</si>
  <si>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</si>
  <si>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</si>
  <si>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</si>
  <si>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</si>
  <si>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</si>
  <si>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</si>
  <si>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</si>
  <si>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</si>
  <si>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</si>
  <si>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</si>
  <si>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</si>
  <si>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</si>
  <si>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</si>
  <si>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</si>
  <si>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</si>
  <si>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</si>
  <si>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</si>
  <si>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</si>
  <si>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</si>
  <si>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</si>
  <si>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</si>
  <si>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</si>
  <si>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</si>
  <si>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</si>
  <si>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</si>
  <si>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</si>
  <si>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</si>
  <si>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</si>
  <si>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</si>
  <si>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</si>
  <si>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</si>
  <si>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</si>
  <si>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</si>
  <si>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</si>
  <si>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</si>
  <si>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</si>
  <si>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</si>
  <si>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</si>
  <si>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</si>
  <si>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</si>
  <si>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</si>
  <si>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</si>
  <si>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</si>
  <si>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</si>
  <si>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</si>
  <si>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</si>
  <si>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</si>
  <si>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</si>
  <si>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</si>
  <si>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</si>
  <si>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</si>
  <si>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</si>
  <si>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</si>
  <si>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</si>
  <si>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</si>
  <si>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</si>
  <si>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</si>
  <si>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</si>
  <si>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</si>
  <si>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</si>
  <si>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</si>
  <si>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</si>
  <si>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</si>
  <si>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</si>
  <si>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</si>
  <si>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</si>
  <si>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</si>
  <si>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</si>
  <si>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</si>
  <si>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</si>
  <si>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</si>
  <si>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</si>
  <si>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</si>
  <si>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</si>
  <si>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</si>
  <si>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</si>
  <si>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</si>
  <si>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</si>
  <si>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</si>
  <si>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</si>
  <si>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</si>
  <si>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</si>
  <si>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</si>
  <si>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</si>
  <si>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</si>
  <si>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</si>
  <si>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</si>
  <si>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</si>
  <si>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</si>
  <si>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</si>
  <si>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</si>
  <si>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</si>
  <si>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</si>
  <si>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</si>
  <si>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</si>
  <si>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</si>
  <si>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</si>
  <si>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</si>
  <si>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</si>
  <si>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</si>
  <si>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</si>
  <si>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</si>
  <si>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</si>
  <si>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</si>
  <si>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</si>
  <si>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</si>
  <si>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</si>
  <si>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</si>
  <si>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</si>
  <si>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</si>
  <si>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</si>
  <si>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</si>
  <si>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</si>
  <si>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</si>
  <si>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</si>
  <si>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</si>
  <si>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</si>
  <si>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</si>
  <si>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</si>
  <si>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</si>
  <si>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</si>
  <si>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</si>
  <si>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</si>
  <si>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</si>
  <si>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</si>
  <si>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</si>
  <si>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</si>
  <si>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</si>
  <si>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</si>
  <si>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</si>
  <si>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</si>
  <si>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</si>
  <si>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</si>
  <si>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</si>
  <si>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</si>
  <si>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</si>
  <si>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</si>
  <si>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</si>
  <si>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</si>
  <si>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</si>
  <si>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</si>
  <si>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</si>
  <si>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</si>
  <si>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</si>
  <si>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</si>
  <si>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</si>
  <si>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</si>
  <si>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</si>
  <si>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</si>
  <si>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</si>
  <si>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</si>
  <si>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</si>
  <si>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</si>
  <si>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</si>
  <si>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</si>
  <si>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</si>
  <si>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</si>
  <si>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</si>
  <si>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</si>
  <si>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</si>
  <si>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</si>
  <si>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</si>
  <si>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</si>
  <si>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</si>
  <si>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</si>
  <si>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</si>
  <si>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</si>
  <si>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</si>
  <si>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</si>
  <si>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</si>
  <si>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</si>
  <si>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</si>
  <si>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</si>
  <si>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</si>
  <si>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</si>
  <si>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</si>
  <si>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</si>
  <si>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</si>
  <si>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</si>
  <si>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</si>
  <si>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</si>
  <si>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</si>
  <si>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</si>
  <si>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</si>
  <si>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</si>
  <si>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</si>
  <si>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</si>
  <si>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</si>
  <si>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</si>
  <si>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</si>
  <si>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</si>
  <si>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</si>
  <si>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Общий объем финансирования, 
в том числе за счет:</t>
  </si>
  <si>
    <t>бюджетов субъектов Российской Федерации
и муниципальных образований</t>
  </si>
  <si>
    <t>     Форма 8.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35 кВ и выше</t>
  </si>
  <si>
    <t>в ед. измерений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</si>
  <si>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</si>
  <si>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</si>
  <si>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б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</si>
  <si>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</si>
  <si>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</si>
  <si>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</si>
  <si>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</si>
  <si>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</si>
  <si>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</si>
  <si>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</si>
  <si>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</si>
  <si>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</si>
  <si>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</si>
  <si>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</si>
  <si>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</si>
  <si>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</si>
  <si>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</si>
  <si>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</si>
  <si>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</si>
  <si>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</si>
  <si>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</si>
  <si>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</si>
  <si>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</si>
  <si>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</si>
  <si>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</si>
  <si>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</si>
  <si>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</si>
  <si>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</si>
  <si>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</si>
  <si>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</si>
  <si>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</si>
  <si>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</si>
  <si>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</si>
  <si>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</si>
  <si>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</si>
  <si>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</si>
  <si>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</si>
  <si>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</si>
  <si>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</si>
  <si>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</si>
  <si>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</si>
  <si>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</si>
  <si>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</si>
  <si>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</si>
  <si>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</si>
  <si>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</si>
  <si>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</si>
  <si>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</si>
  <si>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</si>
  <si>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</si>
  <si>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</si>
  <si>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</si>
  <si>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</si>
  <si>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</si>
  <si>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</si>
  <si>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</si>
  <si>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</si>
  <si>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</si>
  <si>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</si>
  <si>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</si>
  <si>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</si>
  <si>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</si>
  <si>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</si>
  <si>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</si>
  <si>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</si>
  <si>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</si>
  <si>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</si>
  <si>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</si>
  <si>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</si>
  <si>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</si>
  <si>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</si>
  <si>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</si>
  <si>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</si>
  <si>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</si>
  <si>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</si>
  <si>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</si>
  <si>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</si>
  <si>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</si>
  <si>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</si>
  <si>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</si>
  <si>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</si>
  <si>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</si>
  <si>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</si>
  <si>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</si>
  <si>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</si>
  <si>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</si>
  <si>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</si>
  <si>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</si>
  <si>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</si>
  <si>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</si>
  <si>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</si>
  <si>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</si>
  <si>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</si>
  <si>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</si>
  <si>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</si>
  <si>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</si>
  <si>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</si>
  <si>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</si>
  <si>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</si>
  <si>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</si>
  <si>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</si>
  <si>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</si>
  <si>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</si>
  <si>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</si>
  <si>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</si>
  <si>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</si>
  <si>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</si>
  <si>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</si>
  <si>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</si>
  <si>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</si>
  <si>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</si>
  <si>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</si>
  <si>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</si>
  <si>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</si>
  <si>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</si>
  <si>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</si>
  <si>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</si>
  <si>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</si>
  <si>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</si>
  <si>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</si>
  <si>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</si>
  <si>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</si>
  <si>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</si>
  <si>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</si>
  <si>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</si>
  <si>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</si>
  <si>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</si>
  <si>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</si>
  <si>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</si>
  <si>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</si>
  <si>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</si>
  <si>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</si>
  <si>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</si>
  <si>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</si>
  <si>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</si>
  <si>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</si>
  <si>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</si>
  <si>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</si>
  <si>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</si>
  <si>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</si>
  <si>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</si>
  <si>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</si>
  <si>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</si>
  <si>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</si>
  <si>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</si>
  <si>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</si>
  <si>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</si>
  <si>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</si>
  <si>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</si>
  <si>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</si>
  <si>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</si>
  <si>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</si>
  <si>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</si>
  <si>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</si>
  <si>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</si>
  <si>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</si>
  <si>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</si>
  <si>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</si>
  <si>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</si>
  <si>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</si>
  <si>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</si>
  <si>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</si>
  <si>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</si>
  <si>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</si>
  <si>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</si>
  <si>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</si>
  <si>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</si>
  <si>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</si>
  <si>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</si>
  <si>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</si>
  <si>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</si>
  <si>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</si>
  <si>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</si>
  <si>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</si>
  <si>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</si>
  <si>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</si>
  <si>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</si>
  <si>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</si>
  <si>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</si>
  <si>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</si>
  <si>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</si>
  <si>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</si>
  <si>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</si>
  <si>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</si>
  <si>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</si>
  <si>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</si>
  <si>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</si>
  <si>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</si>
  <si>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</si>
  <si>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</si>
  <si>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</si>
  <si>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</si>
  <si>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</si>
  <si>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</si>
  <si>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</si>
  <si>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</si>
  <si>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</si>
  <si>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</si>
  <si>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</si>
  <si>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</si>
  <si>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</si>
  <si>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</si>
  <si>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</si>
  <si>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</si>
  <si>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</si>
  <si>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</si>
  <si>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</si>
  <si>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</si>
  <si>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</si>
  <si>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</si>
  <si>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</si>
  <si>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</si>
  <si>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</si>
  <si>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</si>
  <si>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</si>
  <si>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</si>
  <si>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</si>
  <si>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</si>
  <si>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</si>
  <si>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</si>
  <si>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</si>
  <si>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</si>
  <si>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</si>
  <si>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</si>
  <si>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</si>
  <si>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</si>
  <si>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</si>
  <si>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</si>
  <si>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</si>
  <si>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</si>
  <si>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</si>
  <si>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</si>
  <si>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</si>
  <si>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</si>
  <si>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</si>
  <si>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</si>
  <si>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</si>
  <si>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</si>
  <si>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</si>
  <si>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</si>
  <si>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</si>
  <si>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</si>
  <si>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</si>
  <si>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</si>
  <si>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</si>
  <si>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</si>
  <si>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</si>
  <si>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</si>
  <si>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</si>
  <si>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</si>
  <si>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</si>
  <si>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</si>
  <si>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</si>
  <si>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</si>
  <si>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</si>
  <si>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</si>
  <si>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</si>
  <si>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</si>
  <si>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</si>
  <si>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</si>
  <si>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</si>
  <si>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</si>
  <si>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</si>
  <si>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</si>
  <si>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</si>
  <si>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</si>
  <si>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</si>
  <si>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</si>
  <si>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</si>
  <si>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</si>
  <si>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</si>
  <si>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</si>
  <si>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</si>
  <si>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</si>
  <si>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</si>
  <si>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года</t>
  </si>
  <si>
    <r>
      <t xml:space="preserve">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</si>
  <si>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</si>
  <si>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факт на 01.01. 2020 года</t>
  </si>
  <si>
    <t>факт на 01.01. 2021 года</t>
  </si>
  <si>
    <t>факт 2019 года (на 01.01.2020 года)</t>
  </si>
  <si>
    <t>факт 2020 года  (на 01.01.2021 года)</t>
  </si>
  <si>
    <t>факт 2019 года  (на 01.01.2020 года)</t>
  </si>
  <si>
    <t>факт 2020 года (на 01.01.2021 года)</t>
  </si>
  <si>
    <t>факт 2020 года (на 01.01. 2021)</t>
  </si>
  <si>
    <t>Инвестиционная программа Общества с ограниченной ответственностью "Примэнерго"</t>
  </si>
  <si>
    <r>
      <t xml:space="preserve">       Субъект Российской Федерации: </t>
    </r>
    <r>
      <rPr>
        <u/>
        <sz val="13"/>
        <color rgb="FF000000"/>
        <rFont val="Times New Roman"/>
        <family val="1"/>
        <charset val="204"/>
      </rPr>
      <t>Ростовская область</t>
    </r>
  </si>
  <si>
    <r>
      <t xml:space="preserve">Утвержденные плановые значения показателей приведены в соответствии с  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</si>
  <si>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14.2</t>
  </si>
  <si>
    <t>Общий фактический объем финансирования, 
в том числе за счет:</t>
  </si>
  <si>
    <t>другое</t>
  </si>
  <si>
    <t>Остаток освоения капитальных вложений на 01.01.2022 года, млн. рублей (без НДС)</t>
  </si>
  <si>
    <t>                                          Форма 2 . Отчет об исполнении плана освоения капитальных вложений по инвестиционным проектам инвестиционной программы</t>
  </si>
  <si>
    <t>                                               Форма 3 . Отчет об исполнении плана ввода основных средств по инвестиционным проектам инвестиционной программы</t>
  </si>
  <si>
    <t>     Форма 9. Отчет об исполнении финансового плана субъекта электроэнергетики</t>
  </si>
  <si>
    <r>
      <t xml:space="preserve">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 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</si>
  <si>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</si>
  <si>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Финансирование капитальных вложений года 2022, млн. рублей (с НДС)</t>
  </si>
  <si>
    <t>Фактический объем финансирования капитальных вложений на 01.01.2022 года, млн. рублей (с НДС)</t>
  </si>
  <si>
    <t>Остаток финансирования капитальных вложений на 01.01.2022 года в прогнозных ценах соответствующих лет, млн. рублей (с НДС)</t>
  </si>
  <si>
    <t>Реконструкция ВЛ-0,4 кВ №3,6,7 от ЗТП №271А (Ростовская область, Неклиновский р-н, с. Петрушино по ул. Ворошилова, ул. Щорса)</t>
  </si>
  <si>
    <t>J_ПЭВЛНН367271</t>
  </si>
  <si>
    <t>Остаток финансирования капитальных вложений нa 01.01.2023 года в прогнозных ценах соответствующих лет, млн. рублей (с НДС)</t>
  </si>
  <si>
    <t>Отклонение от плана финансирования капитальных вложений 2022 года</t>
  </si>
  <si>
    <t>Согласно утвержденной инвестиционной программе полная стоимость проекта включает следующие источники финансирования: амортизацию, прибыль и прочие собственные средства. ООО "Примэнерго" для выполнения инвестиционной программы использовало только тарифные источники: амортизацию и прибыль.</t>
  </si>
  <si>
    <r>
      <t xml:space="preserve">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</si>
  <si>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Фактический объем освоения капитальных вложений на 01.01.2022 года, млн. рублей (без НДС)</t>
  </si>
  <si>
    <t>Освоение капитальных вложений 2022 года, млн. рублей (без НДС)</t>
  </si>
  <si>
    <t>Остаток освоения капитальных вложений на 01.01.2023 года, млн. рублей (без НДС)</t>
  </si>
  <si>
    <t>Отклонение от плана освоения капитальных вложений 2022 года</t>
  </si>
  <si>
    <r>
      <t xml:space="preserve">     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</si>
  <si>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Принятие основных средств и нематериальных активов к бухгалтерскому учету в 2022 году</t>
  </si>
  <si>
    <t>Отклонение от плана ввода основных средств 2022 года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</si>
  <si>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2022 году</t>
  </si>
  <si>
    <t>Отклонения от плановых показателей 2022 года</t>
  </si>
  <si>
    <r>
      <t xml:space="preserve">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</si>
  <si>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Ввод объектов инвестиционной деятельности (мощностей) в эксплуатацию в 2022 году</t>
  </si>
  <si>
    <r>
      <t xml:space="preserve">      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</si>
  <si>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Вывод объектов инвестиционной деятельности (мощностей) из эксплуатации в 2022 году</t>
  </si>
  <si>
    <r>
      <t xml:space="preserve">за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</si>
  <si>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r>
      <t>Год раскрытия информации: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</si>
  <si>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               Год раскрытия (предоставления) информации: 2023 год</t>
  </si>
  <si>
    <t xml:space="preserve">Отчетный 2022 год </t>
  </si>
  <si>
    <t>Отклонение от плановых 
значений 2022 года</t>
  </si>
  <si>
    <t>Отчетный год 2022</t>
  </si>
  <si>
    <t>работы выполнялись только за счет амортизации и прибыли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</si>
</sst>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6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6" fillId="0" borderId="0" xfId="0" applyFont="1"/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2" borderId="0" xfId="0" applyFill="1"/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0" borderId="0" xfId="0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16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22" fillId="2" borderId="0" xfId="0" applyFont="1" applyFill="1"/>
    <xf numFmtId="2" fontId="6" fillId="2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vertical="center" textRotation="90"/>
    </xf>
    <xf numFmtId="14" fontId="1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/>
    <xf numFmtId="0" fontId="6" fillId="2" borderId="0" xfId="0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left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/>
    <xf numFmtId="0" fontId="7" fillId="2" borderId="1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ont="1" applyFill="1"/>
    <xf numFmtId="0" fontId="2" fillId="2" borderId="0" xfId="1" applyFill="1" applyAlignment="1" applyProtection="1"/>
    <xf numFmtId="0" fontId="13" fillId="2" borderId="0" xfId="0" applyFont="1" applyFill="1"/>
    <xf numFmtId="0" fontId="1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2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Alignment="1">
      <alignment horizontal="right" wrapText="1"/>
    </xf>
    <xf numFmtId="0" fontId="5" fillId="2" borderId="0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textRotation="90"/>
    </xf>
    <xf numFmtId="164" fontId="6" fillId="2" borderId="12" xfId="0" applyNumberFormat="1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textRotation="90" wrapText="1"/>
    </xf>
    <xf numFmtId="0" fontId="21" fillId="2" borderId="10" xfId="2" applyFont="1" applyFill="1" applyBorder="1" applyAlignment="1">
      <alignment horizontal="center" vertical="center" textRotation="90" wrapText="1"/>
    </xf>
    <xf numFmtId="0" fontId="19" fillId="2" borderId="8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1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AD77"/>
  <sheetViews>
    <sheetView workbookViewId="0">
      <selection activeCell="AC17" sqref="AC17:AC70"/>
    </sheetView>
  </sheetViews>
  <sheetFormatPr defaultRowHeight="15"/>
  <cols>
    <col min="1" max="1" width="16.5703125" style="10" customWidth="1"/>
    <col min="2" max="2" width="46.5703125" style="10" customWidth="1"/>
    <col min="3" max="3" width="19.85546875" style="10" customWidth="1"/>
    <col min="4" max="4" width="14.7109375" style="10" customWidth="1"/>
    <col min="5" max="5" width="19" style="66" customWidth="1"/>
    <col min="6" max="6" width="14.140625" style="10" customWidth="1"/>
    <col min="7" max="7" width="14.85546875" style="10" customWidth="1"/>
    <col min="8" max="17" width="9.140625" style="10"/>
    <col min="18" max="18" width="13.42578125" style="10" customWidth="1"/>
    <col min="19" max="19" width="9.140625" style="10"/>
    <col min="20" max="20" width="10" style="10" customWidth="1"/>
    <col min="21" max="21" width="9.140625" style="10"/>
    <col min="22" max="22" width="8.140625" style="10" customWidth="1"/>
    <col min="23" max="16384" width="9.140625" style="10"/>
  </cols>
  <sheetData>
    <row r="1" spans="1:29" s="13" customFormat="1" ht="16.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 s="13" customFormat="1" ht="15" customHeight="1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29" s="13" customFormat="1" ht="15" customHeight="1">
      <c r="A3" s="114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</row>
    <row r="4" spans="1:29" s="13" customFormat="1" ht="16.5">
      <c r="A4" s="112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5" spans="1:29" s="13" customFormat="1" ht="16.5">
      <c r="A5" s="112" t="s">
        <v>896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29" s="13" customFormat="1" ht="16.5">
      <c r="A6" s="112" t="s">
        <v>830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29" s="13" customFormat="1" ht="16.5">
      <c r="A7" s="112" t="s">
        <v>4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</row>
    <row r="8" spans="1:29" s="13" customFormat="1" ht="16.5">
      <c r="A8" s="112" t="s">
        <v>897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</row>
    <row r="9" spans="1:29" s="13" customFormat="1" ht="16.5">
      <c r="A9" s="112" t="s">
        <v>831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</row>
    <row r="10" spans="1:29" s="13" customFormat="1" ht="16.5">
      <c r="A10" s="113" t="s">
        <v>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</row>
    <row r="11" spans="1:29" s="72" customFormat="1" ht="24" customHeight="1">
      <c r="A11" s="104" t="s">
        <v>6</v>
      </c>
      <c r="B11" s="104" t="s">
        <v>7</v>
      </c>
      <c r="C11" s="104" t="s">
        <v>8</v>
      </c>
      <c r="D11" s="104" t="s">
        <v>9</v>
      </c>
      <c r="E11" s="104" t="s">
        <v>10</v>
      </c>
      <c r="F11" s="119" t="s">
        <v>899</v>
      </c>
      <c r="G11" s="104" t="s">
        <v>900</v>
      </c>
      <c r="H11" s="104" t="s">
        <v>898</v>
      </c>
      <c r="I11" s="104"/>
      <c r="J11" s="104"/>
      <c r="K11" s="104"/>
      <c r="L11" s="104"/>
      <c r="M11" s="104"/>
      <c r="N11" s="104"/>
      <c r="O11" s="104"/>
      <c r="P11" s="104"/>
      <c r="Q11" s="104"/>
      <c r="R11" s="104" t="s">
        <v>903</v>
      </c>
      <c r="S11" s="104" t="s">
        <v>904</v>
      </c>
      <c r="T11" s="104"/>
      <c r="U11" s="104"/>
      <c r="V11" s="104"/>
      <c r="W11" s="104"/>
      <c r="X11" s="104"/>
      <c r="Y11" s="104"/>
      <c r="Z11" s="104"/>
      <c r="AA11" s="104"/>
      <c r="AB11" s="104"/>
      <c r="AC11" s="104" t="s">
        <v>11</v>
      </c>
    </row>
    <row r="12" spans="1:29" s="72" customFormat="1" ht="22.5" customHeight="1">
      <c r="A12" s="104"/>
      <c r="B12" s="104"/>
      <c r="C12" s="104"/>
      <c r="D12" s="104"/>
      <c r="E12" s="104"/>
      <c r="F12" s="120"/>
      <c r="G12" s="104"/>
      <c r="H12" s="104" t="s">
        <v>12</v>
      </c>
      <c r="I12" s="104"/>
      <c r="J12" s="104"/>
      <c r="K12" s="104"/>
      <c r="L12" s="104"/>
      <c r="M12" s="104" t="s">
        <v>13</v>
      </c>
      <c r="N12" s="104"/>
      <c r="O12" s="104"/>
      <c r="P12" s="104"/>
      <c r="Q12" s="104"/>
      <c r="R12" s="104"/>
      <c r="S12" s="109" t="s">
        <v>597</v>
      </c>
      <c r="T12" s="109"/>
      <c r="U12" s="105" t="s">
        <v>14</v>
      </c>
      <c r="V12" s="106"/>
      <c r="W12" s="110" t="s">
        <v>598</v>
      </c>
      <c r="X12" s="105"/>
      <c r="Y12" s="109" t="s">
        <v>16</v>
      </c>
      <c r="Z12" s="109"/>
      <c r="AA12" s="110" t="s">
        <v>17</v>
      </c>
      <c r="AB12" s="106"/>
      <c r="AC12" s="104"/>
    </row>
    <row r="13" spans="1:29" s="72" customFormat="1" ht="211.5" customHeight="1">
      <c r="A13" s="104"/>
      <c r="B13" s="104"/>
      <c r="C13" s="104"/>
      <c r="D13" s="104"/>
      <c r="E13" s="104"/>
      <c r="F13" s="120"/>
      <c r="G13" s="104"/>
      <c r="H13" s="109" t="s">
        <v>597</v>
      </c>
      <c r="I13" s="109" t="s">
        <v>14</v>
      </c>
      <c r="J13" s="109" t="s">
        <v>15</v>
      </c>
      <c r="K13" s="109" t="s">
        <v>16</v>
      </c>
      <c r="L13" s="109" t="s">
        <v>17</v>
      </c>
      <c r="M13" s="109" t="s">
        <v>890</v>
      </c>
      <c r="N13" s="109" t="s">
        <v>14</v>
      </c>
      <c r="O13" s="109" t="s">
        <v>15</v>
      </c>
      <c r="P13" s="109" t="s">
        <v>16</v>
      </c>
      <c r="Q13" s="109" t="s">
        <v>17</v>
      </c>
      <c r="R13" s="104"/>
      <c r="S13" s="109"/>
      <c r="T13" s="109"/>
      <c r="U13" s="107"/>
      <c r="V13" s="108"/>
      <c r="W13" s="111"/>
      <c r="X13" s="107"/>
      <c r="Y13" s="109"/>
      <c r="Z13" s="109"/>
      <c r="AA13" s="111"/>
      <c r="AB13" s="108"/>
      <c r="AC13" s="104"/>
    </row>
    <row r="14" spans="1:29" s="72" customFormat="1" ht="49.5" customHeight="1">
      <c r="A14" s="104"/>
      <c r="B14" s="104"/>
      <c r="C14" s="104"/>
      <c r="D14" s="104"/>
      <c r="E14" s="104"/>
      <c r="F14" s="121"/>
      <c r="G14" s="104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4"/>
      <c r="S14" s="98" t="s">
        <v>18</v>
      </c>
      <c r="T14" s="98" t="s">
        <v>19</v>
      </c>
      <c r="U14" s="98" t="s">
        <v>18</v>
      </c>
      <c r="V14" s="98" t="s">
        <v>19</v>
      </c>
      <c r="W14" s="98" t="s">
        <v>18</v>
      </c>
      <c r="X14" s="98" t="s">
        <v>19</v>
      </c>
      <c r="Y14" s="98" t="s">
        <v>18</v>
      </c>
      <c r="Z14" s="98" t="s">
        <v>19</v>
      </c>
      <c r="AA14" s="98" t="s">
        <v>18</v>
      </c>
      <c r="AB14" s="98" t="s">
        <v>19</v>
      </c>
      <c r="AC14" s="104"/>
    </row>
    <row r="15" spans="1:29" s="73" customFormat="1" ht="18.75" customHeight="1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1">
        <v>15</v>
      </c>
      <c r="P15" s="11">
        <v>16</v>
      </c>
      <c r="Q15" s="11">
        <v>17</v>
      </c>
      <c r="R15" s="11">
        <v>18</v>
      </c>
      <c r="S15" s="11">
        <v>19</v>
      </c>
      <c r="T15" s="11">
        <v>20</v>
      </c>
      <c r="U15" s="11">
        <v>21</v>
      </c>
      <c r="V15" s="11">
        <v>22</v>
      </c>
      <c r="W15" s="11">
        <v>23</v>
      </c>
      <c r="X15" s="11">
        <v>24</v>
      </c>
      <c r="Y15" s="11">
        <v>25</v>
      </c>
      <c r="Z15" s="11">
        <v>26</v>
      </c>
      <c r="AA15" s="11">
        <v>27</v>
      </c>
      <c r="AB15" s="11">
        <v>28</v>
      </c>
      <c r="AC15" s="11">
        <v>29</v>
      </c>
    </row>
    <row r="16" spans="1:29" s="72" customFormat="1" ht="15" customHeight="1">
      <c r="A16" s="98" t="s">
        <v>20</v>
      </c>
      <c r="B16" s="98" t="s">
        <v>20</v>
      </c>
      <c r="C16" s="98" t="s">
        <v>20</v>
      </c>
      <c r="D16" s="98" t="s">
        <v>20</v>
      </c>
      <c r="E16" s="98" t="s">
        <v>20</v>
      </c>
      <c r="F16" s="98" t="s">
        <v>20</v>
      </c>
      <c r="G16" s="98" t="s">
        <v>20</v>
      </c>
      <c r="H16" s="98" t="s">
        <v>20</v>
      </c>
      <c r="I16" s="98" t="s">
        <v>20</v>
      </c>
      <c r="J16" s="98" t="s">
        <v>20</v>
      </c>
      <c r="K16" s="98" t="s">
        <v>20</v>
      </c>
      <c r="L16" s="98" t="s">
        <v>20</v>
      </c>
      <c r="M16" s="98" t="s">
        <v>20</v>
      </c>
      <c r="N16" s="98" t="s">
        <v>20</v>
      </c>
      <c r="O16" s="98" t="s">
        <v>20</v>
      </c>
      <c r="P16" s="98" t="s">
        <v>20</v>
      </c>
      <c r="Q16" s="98" t="s">
        <v>20</v>
      </c>
      <c r="R16" s="98" t="s">
        <v>20</v>
      </c>
      <c r="S16" s="98" t="s">
        <v>20</v>
      </c>
      <c r="T16" s="98" t="s">
        <v>20</v>
      </c>
      <c r="U16" s="98" t="s">
        <v>20</v>
      </c>
      <c r="V16" s="98" t="s">
        <v>20</v>
      </c>
      <c r="W16" s="98" t="s">
        <v>20</v>
      </c>
      <c r="X16" s="98" t="s">
        <v>20</v>
      </c>
      <c r="Y16" s="98" t="s">
        <v>20</v>
      </c>
      <c r="Z16" s="98" t="s">
        <v>20</v>
      </c>
      <c r="AA16" s="98" t="s">
        <v>20</v>
      </c>
      <c r="AB16" s="98" t="s">
        <v>20</v>
      </c>
      <c r="AC16" s="68"/>
    </row>
    <row r="17" spans="1:30" s="72" customFormat="1" ht="15" customHeight="1">
      <c r="A17" s="116" t="s">
        <v>32</v>
      </c>
      <c r="B17" s="117"/>
      <c r="C17" s="118"/>
      <c r="D17" s="33">
        <f>D18+D19+D20+D21+D22+D23</f>
        <v>3.95</v>
      </c>
      <c r="E17" s="33" t="s">
        <v>833</v>
      </c>
      <c r="F17" s="33">
        <v>0</v>
      </c>
      <c r="G17" s="33">
        <f>G18+G19+G20+G21+G22+G23</f>
        <v>3.95</v>
      </c>
      <c r="H17" s="33">
        <f>H18+H19+H20+H21+H22+H23</f>
        <v>3.95</v>
      </c>
      <c r="I17" s="33">
        <v>0</v>
      </c>
      <c r="J17" s="33">
        <v>0</v>
      </c>
      <c r="K17" s="37">
        <f>K19+K21</f>
        <v>3.95</v>
      </c>
      <c r="L17" s="37">
        <v>0</v>
      </c>
      <c r="M17" s="37">
        <f>M19+M21</f>
        <v>3.2919812199999998</v>
      </c>
      <c r="N17" s="37">
        <v>0</v>
      </c>
      <c r="O17" s="37">
        <v>0</v>
      </c>
      <c r="P17" s="37">
        <f>P19+P21</f>
        <v>3.2919812199999998</v>
      </c>
      <c r="Q17" s="37">
        <v>0</v>
      </c>
      <c r="R17" s="33">
        <f>R24</f>
        <v>0</v>
      </c>
      <c r="S17" s="37">
        <f>M17-H17</f>
        <v>-0.65801878000000036</v>
      </c>
      <c r="T17" s="46">
        <f>S17*100/H17</f>
        <v>-16.658703291139247</v>
      </c>
      <c r="U17" s="37">
        <v>0</v>
      </c>
      <c r="V17" s="46">
        <v>0</v>
      </c>
      <c r="W17" s="37">
        <v>0</v>
      </c>
      <c r="X17" s="46">
        <v>0</v>
      </c>
      <c r="Y17" s="37">
        <f>S17</f>
        <v>-0.65801878000000036</v>
      </c>
      <c r="Z17" s="46">
        <f>T17</f>
        <v>-16.658703291139247</v>
      </c>
      <c r="AA17" s="37">
        <v>0</v>
      </c>
      <c r="AB17" s="46">
        <v>0</v>
      </c>
      <c r="AC17" s="103" t="s">
        <v>905</v>
      </c>
    </row>
    <row r="18" spans="1:30" s="72" customFormat="1" ht="79.5" customHeight="1">
      <c r="A18" s="34" t="s">
        <v>760</v>
      </c>
      <c r="B18" s="35" t="s">
        <v>761</v>
      </c>
      <c r="C18" s="36" t="s">
        <v>762</v>
      </c>
      <c r="D18" s="37">
        <v>0</v>
      </c>
      <c r="E18" s="33" t="s">
        <v>833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3">
        <f t="shared" ref="R18:R70" si="0">H18-M18</f>
        <v>0</v>
      </c>
      <c r="S18" s="37">
        <f t="shared" ref="S18:S70" si="1">M18-H18</f>
        <v>0</v>
      </c>
      <c r="T18" s="46">
        <v>0</v>
      </c>
      <c r="U18" s="37">
        <v>0</v>
      </c>
      <c r="V18" s="46">
        <v>0</v>
      </c>
      <c r="W18" s="37">
        <v>0</v>
      </c>
      <c r="X18" s="46">
        <v>0</v>
      </c>
      <c r="Y18" s="37">
        <v>0</v>
      </c>
      <c r="Z18" s="46">
        <v>0</v>
      </c>
      <c r="AA18" s="37">
        <v>0</v>
      </c>
      <c r="AB18" s="46">
        <v>0</v>
      </c>
      <c r="AC18" s="103"/>
      <c r="AD18" s="74"/>
    </row>
    <row r="19" spans="1:30" s="76" customFormat="1" ht="28.5" customHeight="1">
      <c r="A19" s="34" t="s">
        <v>763</v>
      </c>
      <c r="B19" s="35" t="s">
        <v>764</v>
      </c>
      <c r="C19" s="36" t="s">
        <v>762</v>
      </c>
      <c r="D19" s="37">
        <f>D45</f>
        <v>3.95</v>
      </c>
      <c r="E19" s="33" t="s">
        <v>833</v>
      </c>
      <c r="F19" s="37">
        <v>0</v>
      </c>
      <c r="G19" s="37">
        <f>G45</f>
        <v>3.95</v>
      </c>
      <c r="H19" s="37">
        <f>H45</f>
        <v>3.95</v>
      </c>
      <c r="I19" s="37">
        <v>0</v>
      </c>
      <c r="J19" s="37">
        <v>0</v>
      </c>
      <c r="K19" s="37">
        <f>H19</f>
        <v>3.95</v>
      </c>
      <c r="L19" s="37">
        <v>0</v>
      </c>
      <c r="M19" s="37">
        <f>P19</f>
        <v>3.2919812199999998</v>
      </c>
      <c r="N19" s="37">
        <v>0</v>
      </c>
      <c r="O19" s="37">
        <v>0</v>
      </c>
      <c r="P19" s="37">
        <f>P45</f>
        <v>3.2919812199999998</v>
      </c>
      <c r="Q19" s="37">
        <v>0</v>
      </c>
      <c r="R19" s="33">
        <f>R24</f>
        <v>0</v>
      </c>
      <c r="S19" s="37">
        <f t="shared" si="1"/>
        <v>-0.65801878000000036</v>
      </c>
      <c r="T19" s="46">
        <f t="shared" ref="T19:T51" si="2">S19*100/H19</f>
        <v>-16.658703291139247</v>
      </c>
      <c r="U19" s="37">
        <v>0</v>
      </c>
      <c r="V19" s="46">
        <v>0</v>
      </c>
      <c r="W19" s="37">
        <v>0</v>
      </c>
      <c r="X19" s="46">
        <v>0</v>
      </c>
      <c r="Y19" s="37">
        <f>S19</f>
        <v>-0.65801878000000036</v>
      </c>
      <c r="Z19" s="46">
        <f>T19</f>
        <v>-16.658703291139247</v>
      </c>
      <c r="AA19" s="37">
        <v>0</v>
      </c>
      <c r="AB19" s="46">
        <v>0</v>
      </c>
      <c r="AC19" s="103"/>
      <c r="AD19" s="75"/>
    </row>
    <row r="20" spans="1:30" s="76" customFormat="1" ht="28.5" customHeight="1">
      <c r="A20" s="34" t="s">
        <v>765</v>
      </c>
      <c r="B20" s="35" t="s">
        <v>766</v>
      </c>
      <c r="C20" s="36" t="s">
        <v>762</v>
      </c>
      <c r="D20" s="37">
        <v>0</v>
      </c>
      <c r="E20" s="33" t="s">
        <v>833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3">
        <f t="shared" si="0"/>
        <v>0</v>
      </c>
      <c r="S20" s="37">
        <f t="shared" si="1"/>
        <v>0</v>
      </c>
      <c r="T20" s="46">
        <v>0</v>
      </c>
      <c r="U20" s="37">
        <v>0</v>
      </c>
      <c r="V20" s="46">
        <v>0</v>
      </c>
      <c r="W20" s="37">
        <v>0</v>
      </c>
      <c r="X20" s="46">
        <v>0</v>
      </c>
      <c r="Y20" s="37">
        <v>0</v>
      </c>
      <c r="Z20" s="46">
        <v>0</v>
      </c>
      <c r="AA20" s="37">
        <v>0</v>
      </c>
      <c r="AB20" s="46">
        <v>0</v>
      </c>
      <c r="AC20" s="103"/>
      <c r="AD20" s="75"/>
    </row>
    <row r="21" spans="1:30" s="28" customFormat="1" ht="15" customHeight="1">
      <c r="A21" s="34" t="s">
        <v>767</v>
      </c>
      <c r="B21" s="35" t="s">
        <v>768</v>
      </c>
      <c r="C21" s="36" t="s">
        <v>762</v>
      </c>
      <c r="D21" s="37">
        <f>D68</f>
        <v>0</v>
      </c>
      <c r="E21" s="33" t="s">
        <v>833</v>
      </c>
      <c r="F21" s="37">
        <v>0</v>
      </c>
      <c r="G21" s="37">
        <f>G68</f>
        <v>0</v>
      </c>
      <c r="H21" s="37">
        <f>H70</f>
        <v>0</v>
      </c>
      <c r="I21" s="37">
        <v>0</v>
      </c>
      <c r="J21" s="37">
        <v>0</v>
      </c>
      <c r="K21" s="37">
        <f>H21</f>
        <v>0</v>
      </c>
      <c r="L21" s="37">
        <v>0</v>
      </c>
      <c r="M21" s="37">
        <f>P21</f>
        <v>0</v>
      </c>
      <c r="N21" s="37">
        <v>0</v>
      </c>
      <c r="O21" s="37">
        <v>0</v>
      </c>
      <c r="P21" s="37">
        <f>P70</f>
        <v>0</v>
      </c>
      <c r="Q21" s="37">
        <v>0</v>
      </c>
      <c r="R21" s="33">
        <f t="shared" si="0"/>
        <v>0</v>
      </c>
      <c r="S21" s="37">
        <f t="shared" si="1"/>
        <v>0</v>
      </c>
      <c r="T21" s="46">
        <v>0</v>
      </c>
      <c r="U21" s="37">
        <v>0</v>
      </c>
      <c r="V21" s="46">
        <v>0</v>
      </c>
      <c r="W21" s="37">
        <v>0</v>
      </c>
      <c r="X21" s="46">
        <v>0</v>
      </c>
      <c r="Y21" s="37">
        <f>S21</f>
        <v>0</v>
      </c>
      <c r="Z21" s="46">
        <f>T21</f>
        <v>0</v>
      </c>
      <c r="AA21" s="37">
        <v>0</v>
      </c>
      <c r="AB21" s="46">
        <v>0</v>
      </c>
      <c r="AC21" s="103"/>
      <c r="AD21" s="77"/>
    </row>
    <row r="22" spans="1:30" ht="42.75">
      <c r="A22" s="34" t="s">
        <v>769</v>
      </c>
      <c r="B22" s="35" t="s">
        <v>770</v>
      </c>
      <c r="C22" s="36" t="s">
        <v>762</v>
      </c>
      <c r="D22" s="37">
        <v>0</v>
      </c>
      <c r="E22" s="33" t="s">
        <v>833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3">
        <f t="shared" si="0"/>
        <v>0</v>
      </c>
      <c r="S22" s="37">
        <f t="shared" si="1"/>
        <v>0</v>
      </c>
      <c r="T22" s="46">
        <v>0</v>
      </c>
      <c r="U22" s="37">
        <v>0</v>
      </c>
      <c r="V22" s="46">
        <v>0</v>
      </c>
      <c r="W22" s="37">
        <v>0</v>
      </c>
      <c r="X22" s="46">
        <v>0</v>
      </c>
      <c r="Y22" s="37">
        <v>0</v>
      </c>
      <c r="Z22" s="46">
        <v>0</v>
      </c>
      <c r="AA22" s="37">
        <v>0</v>
      </c>
      <c r="AB22" s="46">
        <v>0</v>
      </c>
      <c r="AC22" s="103"/>
    </row>
    <row r="23" spans="1:30">
      <c r="A23" s="34" t="s">
        <v>771</v>
      </c>
      <c r="B23" s="35" t="s">
        <v>772</v>
      </c>
      <c r="C23" s="36" t="s">
        <v>762</v>
      </c>
      <c r="D23" s="37">
        <v>0</v>
      </c>
      <c r="E23" s="33" t="s">
        <v>833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3">
        <f t="shared" si="0"/>
        <v>0</v>
      </c>
      <c r="S23" s="37">
        <f t="shared" si="1"/>
        <v>0</v>
      </c>
      <c r="T23" s="46">
        <v>0</v>
      </c>
      <c r="U23" s="37">
        <v>0</v>
      </c>
      <c r="V23" s="46">
        <v>0</v>
      </c>
      <c r="W23" s="37">
        <v>0</v>
      </c>
      <c r="X23" s="46">
        <v>0</v>
      </c>
      <c r="Y23" s="37">
        <v>0</v>
      </c>
      <c r="Z23" s="46">
        <v>0</v>
      </c>
      <c r="AA23" s="37">
        <v>0</v>
      </c>
      <c r="AB23" s="46">
        <v>0</v>
      </c>
      <c r="AC23" s="103"/>
    </row>
    <row r="24" spans="1:30">
      <c r="A24" s="78" t="s">
        <v>773</v>
      </c>
      <c r="B24" s="79" t="s">
        <v>774</v>
      </c>
      <c r="C24" s="80" t="s">
        <v>762</v>
      </c>
      <c r="D24" s="37">
        <f>D45+D65+D68+D69+D70</f>
        <v>3.95</v>
      </c>
      <c r="E24" s="33" t="s">
        <v>833</v>
      </c>
      <c r="F24" s="37">
        <v>0</v>
      </c>
      <c r="G24" s="37">
        <f t="shared" ref="G24" si="3">G45+G65+G68+G69+G70</f>
        <v>3.95</v>
      </c>
      <c r="H24" s="37">
        <f>H45</f>
        <v>3.95</v>
      </c>
      <c r="I24" s="37">
        <v>0</v>
      </c>
      <c r="J24" s="37">
        <v>0</v>
      </c>
      <c r="K24" s="37">
        <f>H24</f>
        <v>3.95</v>
      </c>
      <c r="L24" s="37">
        <v>0</v>
      </c>
      <c r="M24" s="37">
        <f>P24</f>
        <v>3.2919812199999998</v>
      </c>
      <c r="N24" s="37">
        <v>0</v>
      </c>
      <c r="O24" s="37">
        <v>0</v>
      </c>
      <c r="P24" s="37">
        <f>P25+P45+P67+P70</f>
        <v>3.2919812199999998</v>
      </c>
      <c r="Q24" s="37">
        <v>0</v>
      </c>
      <c r="R24" s="33">
        <f>R45</f>
        <v>0</v>
      </c>
      <c r="S24" s="37">
        <f t="shared" si="1"/>
        <v>-0.65801878000000036</v>
      </c>
      <c r="T24" s="46">
        <f t="shared" si="2"/>
        <v>-16.658703291139247</v>
      </c>
      <c r="U24" s="37">
        <v>0</v>
      </c>
      <c r="V24" s="46">
        <v>0</v>
      </c>
      <c r="W24" s="37">
        <v>0</v>
      </c>
      <c r="X24" s="46">
        <v>0</v>
      </c>
      <c r="Y24" s="37">
        <f>S24</f>
        <v>-0.65801878000000036</v>
      </c>
      <c r="Z24" s="46">
        <f>T24</f>
        <v>-16.658703291139247</v>
      </c>
      <c r="AA24" s="37">
        <v>0</v>
      </c>
      <c r="AB24" s="46">
        <v>0</v>
      </c>
      <c r="AC24" s="103"/>
    </row>
    <row r="25" spans="1:30" ht="28.5">
      <c r="A25" s="38" t="s">
        <v>113</v>
      </c>
      <c r="B25" s="39" t="s">
        <v>775</v>
      </c>
      <c r="C25" s="40" t="s">
        <v>762</v>
      </c>
      <c r="D25" s="37">
        <v>0</v>
      </c>
      <c r="E25" s="33" t="s">
        <v>833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3">
        <f t="shared" si="0"/>
        <v>0</v>
      </c>
      <c r="S25" s="37">
        <f t="shared" si="1"/>
        <v>0</v>
      </c>
      <c r="T25" s="46">
        <v>0</v>
      </c>
      <c r="U25" s="37">
        <v>0</v>
      </c>
      <c r="V25" s="46">
        <v>0</v>
      </c>
      <c r="W25" s="37">
        <v>0</v>
      </c>
      <c r="X25" s="46">
        <v>0</v>
      </c>
      <c r="Y25" s="37">
        <v>0</v>
      </c>
      <c r="Z25" s="46">
        <v>0</v>
      </c>
      <c r="AA25" s="37">
        <v>0</v>
      </c>
      <c r="AB25" s="46">
        <v>0</v>
      </c>
      <c r="AC25" s="103"/>
    </row>
    <row r="26" spans="1:30" ht="42.75">
      <c r="A26" s="38" t="s">
        <v>494</v>
      </c>
      <c r="B26" s="39" t="s">
        <v>776</v>
      </c>
      <c r="C26" s="40" t="s">
        <v>762</v>
      </c>
      <c r="D26" s="37">
        <v>0</v>
      </c>
      <c r="E26" s="33" t="s">
        <v>833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3">
        <f t="shared" si="0"/>
        <v>0</v>
      </c>
      <c r="S26" s="37">
        <f t="shared" si="1"/>
        <v>0</v>
      </c>
      <c r="T26" s="46">
        <v>0</v>
      </c>
      <c r="U26" s="37">
        <v>0</v>
      </c>
      <c r="V26" s="46">
        <v>0</v>
      </c>
      <c r="W26" s="37">
        <v>0</v>
      </c>
      <c r="X26" s="46">
        <v>0</v>
      </c>
      <c r="Y26" s="37">
        <v>0</v>
      </c>
      <c r="Z26" s="46">
        <v>0</v>
      </c>
      <c r="AA26" s="37">
        <v>0</v>
      </c>
      <c r="AB26" s="46">
        <v>0</v>
      </c>
      <c r="AC26" s="103"/>
    </row>
    <row r="27" spans="1:30" ht="71.25">
      <c r="A27" s="41" t="s">
        <v>496</v>
      </c>
      <c r="B27" s="42" t="s">
        <v>777</v>
      </c>
      <c r="C27" s="43" t="s">
        <v>762</v>
      </c>
      <c r="D27" s="37">
        <v>0</v>
      </c>
      <c r="E27" s="33" t="s">
        <v>833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3">
        <f t="shared" si="0"/>
        <v>0</v>
      </c>
      <c r="S27" s="37">
        <f t="shared" si="1"/>
        <v>0</v>
      </c>
      <c r="T27" s="46">
        <v>0</v>
      </c>
      <c r="U27" s="37">
        <v>0</v>
      </c>
      <c r="V27" s="46">
        <v>0</v>
      </c>
      <c r="W27" s="37">
        <v>0</v>
      </c>
      <c r="X27" s="46">
        <v>0</v>
      </c>
      <c r="Y27" s="37">
        <v>0</v>
      </c>
      <c r="Z27" s="46">
        <v>0</v>
      </c>
      <c r="AA27" s="37">
        <v>0</v>
      </c>
      <c r="AB27" s="46">
        <v>0</v>
      </c>
      <c r="AC27" s="103"/>
    </row>
    <row r="28" spans="1:30" ht="71.25">
      <c r="A28" s="41" t="s">
        <v>501</v>
      </c>
      <c r="B28" s="42" t="s">
        <v>778</v>
      </c>
      <c r="C28" s="43" t="s">
        <v>762</v>
      </c>
      <c r="D28" s="37">
        <v>0</v>
      </c>
      <c r="E28" s="33" t="s">
        <v>833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3">
        <f t="shared" si="0"/>
        <v>0</v>
      </c>
      <c r="S28" s="37">
        <f t="shared" si="1"/>
        <v>0</v>
      </c>
      <c r="T28" s="46">
        <v>0</v>
      </c>
      <c r="U28" s="37">
        <v>0</v>
      </c>
      <c r="V28" s="46">
        <v>0</v>
      </c>
      <c r="W28" s="37">
        <v>0</v>
      </c>
      <c r="X28" s="46">
        <v>0</v>
      </c>
      <c r="Y28" s="37">
        <v>0</v>
      </c>
      <c r="Z28" s="46">
        <v>0</v>
      </c>
      <c r="AA28" s="37">
        <v>0</v>
      </c>
      <c r="AB28" s="46">
        <v>0</v>
      </c>
      <c r="AC28" s="103"/>
    </row>
    <row r="29" spans="1:30" ht="57">
      <c r="A29" s="38" t="s">
        <v>503</v>
      </c>
      <c r="B29" s="39" t="s">
        <v>779</v>
      </c>
      <c r="C29" s="40" t="s">
        <v>762</v>
      </c>
      <c r="D29" s="37">
        <v>0</v>
      </c>
      <c r="E29" s="33" t="s">
        <v>833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3">
        <f t="shared" si="0"/>
        <v>0</v>
      </c>
      <c r="S29" s="37">
        <f t="shared" si="1"/>
        <v>0</v>
      </c>
      <c r="T29" s="46">
        <v>0</v>
      </c>
      <c r="U29" s="37">
        <v>0</v>
      </c>
      <c r="V29" s="46">
        <v>0</v>
      </c>
      <c r="W29" s="37">
        <v>0</v>
      </c>
      <c r="X29" s="46">
        <v>0</v>
      </c>
      <c r="Y29" s="37">
        <v>0</v>
      </c>
      <c r="Z29" s="46">
        <v>0</v>
      </c>
      <c r="AA29" s="37">
        <v>0</v>
      </c>
      <c r="AB29" s="46">
        <v>0</v>
      </c>
      <c r="AC29" s="103"/>
    </row>
    <row r="30" spans="1:30" ht="42.75">
      <c r="A30" s="38" t="s">
        <v>116</v>
      </c>
      <c r="B30" s="39" t="s">
        <v>780</v>
      </c>
      <c r="C30" s="40" t="s">
        <v>762</v>
      </c>
      <c r="D30" s="37">
        <v>0</v>
      </c>
      <c r="E30" s="33" t="s">
        <v>833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3">
        <f t="shared" si="0"/>
        <v>0</v>
      </c>
      <c r="S30" s="37">
        <f t="shared" si="1"/>
        <v>0</v>
      </c>
      <c r="T30" s="46">
        <v>0</v>
      </c>
      <c r="U30" s="37">
        <v>0</v>
      </c>
      <c r="V30" s="46">
        <v>0</v>
      </c>
      <c r="W30" s="37">
        <v>0</v>
      </c>
      <c r="X30" s="46">
        <v>0</v>
      </c>
      <c r="Y30" s="37">
        <v>0</v>
      </c>
      <c r="Z30" s="46">
        <v>0</v>
      </c>
      <c r="AA30" s="37">
        <v>0</v>
      </c>
      <c r="AB30" s="46">
        <v>0</v>
      </c>
      <c r="AC30" s="103"/>
    </row>
    <row r="31" spans="1:30" ht="57">
      <c r="A31" s="38" t="s">
        <v>524</v>
      </c>
      <c r="B31" s="39" t="s">
        <v>781</v>
      </c>
      <c r="C31" s="40" t="s">
        <v>762</v>
      </c>
      <c r="D31" s="37">
        <v>0</v>
      </c>
      <c r="E31" s="33" t="s">
        <v>833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3">
        <f t="shared" si="0"/>
        <v>0</v>
      </c>
      <c r="S31" s="37">
        <f t="shared" si="1"/>
        <v>0</v>
      </c>
      <c r="T31" s="46">
        <v>0</v>
      </c>
      <c r="U31" s="37">
        <v>0</v>
      </c>
      <c r="V31" s="46">
        <v>0</v>
      </c>
      <c r="W31" s="37">
        <v>0</v>
      </c>
      <c r="X31" s="46">
        <v>0</v>
      </c>
      <c r="Y31" s="37">
        <v>0</v>
      </c>
      <c r="Z31" s="46">
        <v>0</v>
      </c>
      <c r="AA31" s="37">
        <v>0</v>
      </c>
      <c r="AB31" s="46">
        <v>0</v>
      </c>
      <c r="AC31" s="103"/>
    </row>
    <row r="32" spans="1:30" ht="42.75">
      <c r="A32" s="38" t="s">
        <v>525</v>
      </c>
      <c r="B32" s="39" t="s">
        <v>782</v>
      </c>
      <c r="C32" s="40" t="s">
        <v>762</v>
      </c>
      <c r="D32" s="37">
        <v>0</v>
      </c>
      <c r="E32" s="33" t="s">
        <v>833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3">
        <f t="shared" si="0"/>
        <v>0</v>
      </c>
      <c r="S32" s="37">
        <f t="shared" si="1"/>
        <v>0</v>
      </c>
      <c r="T32" s="46">
        <v>0</v>
      </c>
      <c r="U32" s="37">
        <v>0</v>
      </c>
      <c r="V32" s="46">
        <v>0</v>
      </c>
      <c r="W32" s="37">
        <v>0</v>
      </c>
      <c r="X32" s="46">
        <v>0</v>
      </c>
      <c r="Y32" s="37">
        <v>0</v>
      </c>
      <c r="Z32" s="46">
        <v>0</v>
      </c>
      <c r="AA32" s="37">
        <v>0</v>
      </c>
      <c r="AB32" s="46">
        <v>0</v>
      </c>
      <c r="AC32" s="103"/>
    </row>
    <row r="33" spans="1:29" ht="42.75">
      <c r="A33" s="38" t="s">
        <v>118</v>
      </c>
      <c r="B33" s="39" t="s">
        <v>783</v>
      </c>
      <c r="C33" s="40" t="s">
        <v>762</v>
      </c>
      <c r="D33" s="37">
        <v>0</v>
      </c>
      <c r="E33" s="33" t="s">
        <v>833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3">
        <f t="shared" si="0"/>
        <v>0</v>
      </c>
      <c r="S33" s="37">
        <f t="shared" si="1"/>
        <v>0</v>
      </c>
      <c r="T33" s="46">
        <v>0</v>
      </c>
      <c r="U33" s="37">
        <v>0</v>
      </c>
      <c r="V33" s="46">
        <v>0</v>
      </c>
      <c r="W33" s="37">
        <v>0</v>
      </c>
      <c r="X33" s="46">
        <v>0</v>
      </c>
      <c r="Y33" s="37">
        <v>0</v>
      </c>
      <c r="Z33" s="46">
        <v>0</v>
      </c>
      <c r="AA33" s="37">
        <v>0</v>
      </c>
      <c r="AB33" s="46">
        <v>0</v>
      </c>
      <c r="AC33" s="103"/>
    </row>
    <row r="34" spans="1:29" ht="28.5">
      <c r="A34" s="38" t="s">
        <v>784</v>
      </c>
      <c r="B34" s="39" t="s">
        <v>785</v>
      </c>
      <c r="C34" s="40" t="s">
        <v>762</v>
      </c>
      <c r="D34" s="37">
        <v>0</v>
      </c>
      <c r="E34" s="33" t="s">
        <v>833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3">
        <f t="shared" si="0"/>
        <v>0</v>
      </c>
      <c r="S34" s="37">
        <f t="shared" si="1"/>
        <v>0</v>
      </c>
      <c r="T34" s="46">
        <v>0</v>
      </c>
      <c r="U34" s="37">
        <v>0</v>
      </c>
      <c r="V34" s="46">
        <v>0</v>
      </c>
      <c r="W34" s="37">
        <v>0</v>
      </c>
      <c r="X34" s="46">
        <v>0</v>
      </c>
      <c r="Y34" s="37">
        <v>0</v>
      </c>
      <c r="Z34" s="46">
        <v>0</v>
      </c>
      <c r="AA34" s="37">
        <v>0</v>
      </c>
      <c r="AB34" s="46">
        <v>0</v>
      </c>
      <c r="AC34" s="103"/>
    </row>
    <row r="35" spans="1:29" ht="99.75">
      <c r="A35" s="38" t="s">
        <v>784</v>
      </c>
      <c r="B35" s="39" t="s">
        <v>786</v>
      </c>
      <c r="C35" s="40" t="s">
        <v>762</v>
      </c>
      <c r="D35" s="37">
        <v>0</v>
      </c>
      <c r="E35" s="33" t="s">
        <v>833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3">
        <f t="shared" si="0"/>
        <v>0</v>
      </c>
      <c r="S35" s="37">
        <f t="shared" si="1"/>
        <v>0</v>
      </c>
      <c r="T35" s="46">
        <v>0</v>
      </c>
      <c r="U35" s="37">
        <v>0</v>
      </c>
      <c r="V35" s="46">
        <v>0</v>
      </c>
      <c r="W35" s="37">
        <v>0</v>
      </c>
      <c r="X35" s="46">
        <v>0</v>
      </c>
      <c r="Y35" s="37">
        <v>0</v>
      </c>
      <c r="Z35" s="46">
        <v>0</v>
      </c>
      <c r="AA35" s="37">
        <v>0</v>
      </c>
      <c r="AB35" s="46">
        <v>0</v>
      </c>
      <c r="AC35" s="103"/>
    </row>
    <row r="36" spans="1:29" ht="85.5">
      <c r="A36" s="38" t="s">
        <v>784</v>
      </c>
      <c r="B36" s="39" t="s">
        <v>787</v>
      </c>
      <c r="C36" s="40" t="s">
        <v>762</v>
      </c>
      <c r="D36" s="37">
        <v>0</v>
      </c>
      <c r="E36" s="33" t="s">
        <v>833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3">
        <f t="shared" si="0"/>
        <v>0</v>
      </c>
      <c r="S36" s="37">
        <f t="shared" si="1"/>
        <v>0</v>
      </c>
      <c r="T36" s="46">
        <v>0</v>
      </c>
      <c r="U36" s="37">
        <v>0</v>
      </c>
      <c r="V36" s="46">
        <v>0</v>
      </c>
      <c r="W36" s="37">
        <v>0</v>
      </c>
      <c r="X36" s="46">
        <v>0</v>
      </c>
      <c r="Y36" s="37">
        <v>0</v>
      </c>
      <c r="Z36" s="46">
        <v>0</v>
      </c>
      <c r="AA36" s="37">
        <v>0</v>
      </c>
      <c r="AB36" s="46">
        <v>0</v>
      </c>
      <c r="AC36" s="103"/>
    </row>
    <row r="37" spans="1:29" ht="85.5">
      <c r="A37" s="38" t="s">
        <v>784</v>
      </c>
      <c r="B37" s="39" t="s">
        <v>788</v>
      </c>
      <c r="C37" s="40" t="s">
        <v>762</v>
      </c>
      <c r="D37" s="37">
        <v>0</v>
      </c>
      <c r="E37" s="33" t="s">
        <v>833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3">
        <f t="shared" si="0"/>
        <v>0</v>
      </c>
      <c r="S37" s="37">
        <f t="shared" si="1"/>
        <v>0</v>
      </c>
      <c r="T37" s="46">
        <v>0</v>
      </c>
      <c r="U37" s="37">
        <v>0</v>
      </c>
      <c r="V37" s="46">
        <v>0</v>
      </c>
      <c r="W37" s="37">
        <v>0</v>
      </c>
      <c r="X37" s="46">
        <v>0</v>
      </c>
      <c r="Y37" s="37">
        <v>0</v>
      </c>
      <c r="Z37" s="46">
        <v>0</v>
      </c>
      <c r="AA37" s="37">
        <v>0</v>
      </c>
      <c r="AB37" s="46">
        <v>0</v>
      </c>
      <c r="AC37" s="103"/>
    </row>
    <row r="38" spans="1:29" ht="28.5">
      <c r="A38" s="38" t="s">
        <v>789</v>
      </c>
      <c r="B38" s="39" t="s">
        <v>785</v>
      </c>
      <c r="C38" s="40" t="s">
        <v>762</v>
      </c>
      <c r="D38" s="37">
        <v>0</v>
      </c>
      <c r="E38" s="33" t="s">
        <v>833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3">
        <f t="shared" si="0"/>
        <v>0</v>
      </c>
      <c r="S38" s="37">
        <f t="shared" si="1"/>
        <v>0</v>
      </c>
      <c r="T38" s="46">
        <v>0</v>
      </c>
      <c r="U38" s="37">
        <v>0</v>
      </c>
      <c r="V38" s="46">
        <v>0</v>
      </c>
      <c r="W38" s="37">
        <v>0</v>
      </c>
      <c r="X38" s="46">
        <v>0</v>
      </c>
      <c r="Y38" s="37">
        <v>0</v>
      </c>
      <c r="Z38" s="46">
        <v>0</v>
      </c>
      <c r="AA38" s="37">
        <v>0</v>
      </c>
      <c r="AB38" s="46">
        <v>0</v>
      </c>
      <c r="AC38" s="103"/>
    </row>
    <row r="39" spans="1:29" ht="99.75">
      <c r="A39" s="38" t="s">
        <v>789</v>
      </c>
      <c r="B39" s="39" t="s">
        <v>786</v>
      </c>
      <c r="C39" s="40" t="s">
        <v>762</v>
      </c>
      <c r="D39" s="37">
        <v>0</v>
      </c>
      <c r="E39" s="33" t="s">
        <v>833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3">
        <f t="shared" si="0"/>
        <v>0</v>
      </c>
      <c r="S39" s="37">
        <f t="shared" si="1"/>
        <v>0</v>
      </c>
      <c r="T39" s="46">
        <v>0</v>
      </c>
      <c r="U39" s="37">
        <v>0</v>
      </c>
      <c r="V39" s="46">
        <v>0</v>
      </c>
      <c r="W39" s="37">
        <v>0</v>
      </c>
      <c r="X39" s="46">
        <v>0</v>
      </c>
      <c r="Y39" s="37">
        <v>0</v>
      </c>
      <c r="Z39" s="46">
        <v>0</v>
      </c>
      <c r="AA39" s="37">
        <v>0</v>
      </c>
      <c r="AB39" s="46">
        <v>0</v>
      </c>
      <c r="AC39" s="103"/>
    </row>
    <row r="40" spans="1:29" ht="85.5">
      <c r="A40" s="38" t="s">
        <v>789</v>
      </c>
      <c r="B40" s="39" t="s">
        <v>787</v>
      </c>
      <c r="C40" s="40" t="s">
        <v>762</v>
      </c>
      <c r="D40" s="37">
        <v>0</v>
      </c>
      <c r="E40" s="33" t="s">
        <v>833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3">
        <f t="shared" si="0"/>
        <v>0</v>
      </c>
      <c r="S40" s="37">
        <f t="shared" si="1"/>
        <v>0</v>
      </c>
      <c r="T40" s="46">
        <v>0</v>
      </c>
      <c r="U40" s="37">
        <v>0</v>
      </c>
      <c r="V40" s="46">
        <v>0</v>
      </c>
      <c r="W40" s="37">
        <v>0</v>
      </c>
      <c r="X40" s="46">
        <v>0</v>
      </c>
      <c r="Y40" s="37">
        <v>0</v>
      </c>
      <c r="Z40" s="46">
        <v>0</v>
      </c>
      <c r="AA40" s="37">
        <v>0</v>
      </c>
      <c r="AB40" s="46">
        <v>0</v>
      </c>
      <c r="AC40" s="103"/>
    </row>
    <row r="41" spans="1:29" ht="85.5">
      <c r="A41" s="38" t="s">
        <v>789</v>
      </c>
      <c r="B41" s="39" t="s">
        <v>790</v>
      </c>
      <c r="C41" s="40" t="s">
        <v>762</v>
      </c>
      <c r="D41" s="37">
        <v>0</v>
      </c>
      <c r="E41" s="33" t="s">
        <v>833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3">
        <f t="shared" si="0"/>
        <v>0</v>
      </c>
      <c r="S41" s="37">
        <f t="shared" si="1"/>
        <v>0</v>
      </c>
      <c r="T41" s="46">
        <v>0</v>
      </c>
      <c r="U41" s="37">
        <v>0</v>
      </c>
      <c r="V41" s="46">
        <v>0</v>
      </c>
      <c r="W41" s="37">
        <v>0</v>
      </c>
      <c r="X41" s="46">
        <v>0</v>
      </c>
      <c r="Y41" s="37">
        <v>0</v>
      </c>
      <c r="Z41" s="46">
        <v>0</v>
      </c>
      <c r="AA41" s="37">
        <v>0</v>
      </c>
      <c r="AB41" s="46">
        <v>0</v>
      </c>
      <c r="AC41" s="103"/>
    </row>
    <row r="42" spans="1:29" ht="85.5">
      <c r="A42" s="38" t="s">
        <v>791</v>
      </c>
      <c r="B42" s="39" t="s">
        <v>792</v>
      </c>
      <c r="C42" s="40" t="s">
        <v>762</v>
      </c>
      <c r="D42" s="37">
        <v>0</v>
      </c>
      <c r="E42" s="33" t="s">
        <v>833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3">
        <f t="shared" si="0"/>
        <v>0</v>
      </c>
      <c r="S42" s="37">
        <f t="shared" si="1"/>
        <v>0</v>
      </c>
      <c r="T42" s="46">
        <v>0</v>
      </c>
      <c r="U42" s="37">
        <v>0</v>
      </c>
      <c r="V42" s="46">
        <v>0</v>
      </c>
      <c r="W42" s="37">
        <v>0</v>
      </c>
      <c r="X42" s="46">
        <v>0</v>
      </c>
      <c r="Y42" s="37">
        <v>0</v>
      </c>
      <c r="Z42" s="46">
        <v>0</v>
      </c>
      <c r="AA42" s="37">
        <v>0</v>
      </c>
      <c r="AB42" s="46">
        <v>0</v>
      </c>
      <c r="AC42" s="103"/>
    </row>
    <row r="43" spans="1:29" ht="71.25">
      <c r="A43" s="38" t="s">
        <v>793</v>
      </c>
      <c r="B43" s="39" t="s">
        <v>794</v>
      </c>
      <c r="C43" s="40" t="s">
        <v>762</v>
      </c>
      <c r="D43" s="37">
        <v>0</v>
      </c>
      <c r="E43" s="33" t="s">
        <v>833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3">
        <f t="shared" si="0"/>
        <v>0</v>
      </c>
      <c r="S43" s="37">
        <f t="shared" si="1"/>
        <v>0</v>
      </c>
      <c r="T43" s="46">
        <v>0</v>
      </c>
      <c r="U43" s="37">
        <v>0</v>
      </c>
      <c r="V43" s="46">
        <v>0</v>
      </c>
      <c r="W43" s="37">
        <v>0</v>
      </c>
      <c r="X43" s="46">
        <v>0</v>
      </c>
      <c r="Y43" s="37">
        <v>0</v>
      </c>
      <c r="Z43" s="46">
        <v>0</v>
      </c>
      <c r="AA43" s="37">
        <v>0</v>
      </c>
      <c r="AB43" s="46">
        <v>0</v>
      </c>
      <c r="AC43" s="103"/>
    </row>
    <row r="44" spans="1:29" ht="71.25">
      <c r="A44" s="38" t="s">
        <v>795</v>
      </c>
      <c r="B44" s="39" t="s">
        <v>796</v>
      </c>
      <c r="C44" s="40" t="s">
        <v>762</v>
      </c>
      <c r="D44" s="37">
        <v>0</v>
      </c>
      <c r="E44" s="33" t="s">
        <v>833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3">
        <f t="shared" si="0"/>
        <v>0</v>
      </c>
      <c r="S44" s="37">
        <f t="shared" si="1"/>
        <v>0</v>
      </c>
      <c r="T44" s="46">
        <v>0</v>
      </c>
      <c r="U44" s="37">
        <v>0</v>
      </c>
      <c r="V44" s="46">
        <v>0</v>
      </c>
      <c r="W44" s="37">
        <v>0</v>
      </c>
      <c r="X44" s="46">
        <v>0</v>
      </c>
      <c r="Y44" s="37">
        <v>0</v>
      </c>
      <c r="Z44" s="46">
        <v>0</v>
      </c>
      <c r="AA44" s="37">
        <v>0</v>
      </c>
      <c r="AB44" s="46">
        <v>0</v>
      </c>
      <c r="AC44" s="103"/>
    </row>
    <row r="45" spans="1:29" ht="42.75">
      <c r="A45" s="38" t="s">
        <v>120</v>
      </c>
      <c r="B45" s="39" t="s">
        <v>797</v>
      </c>
      <c r="C45" s="40" t="s">
        <v>762</v>
      </c>
      <c r="D45" s="37">
        <f>D46+D49+D53</f>
        <v>3.95</v>
      </c>
      <c r="E45" s="33" t="s">
        <v>833</v>
      </c>
      <c r="F45" s="37">
        <v>0</v>
      </c>
      <c r="G45" s="37">
        <f t="shared" ref="G45" si="4">G46+G49+G53</f>
        <v>3.95</v>
      </c>
      <c r="H45" s="37">
        <f>H46+H50+H54</f>
        <v>3.95</v>
      </c>
      <c r="I45" s="37">
        <v>0</v>
      </c>
      <c r="J45" s="37">
        <v>0</v>
      </c>
      <c r="K45" s="37">
        <f>K49</f>
        <v>3.95</v>
      </c>
      <c r="L45" s="37">
        <v>0</v>
      </c>
      <c r="M45" s="37">
        <f>P45</f>
        <v>3.2919812199999998</v>
      </c>
      <c r="N45" s="37">
        <v>0</v>
      </c>
      <c r="O45" s="37">
        <v>0</v>
      </c>
      <c r="P45" s="37">
        <f>P49</f>
        <v>3.2919812199999998</v>
      </c>
      <c r="Q45" s="37">
        <v>0</v>
      </c>
      <c r="R45" s="33">
        <f>R49</f>
        <v>0</v>
      </c>
      <c r="S45" s="37">
        <f t="shared" si="1"/>
        <v>-0.65801878000000036</v>
      </c>
      <c r="T45" s="46">
        <f t="shared" si="2"/>
        <v>-16.658703291139247</v>
      </c>
      <c r="U45" s="37">
        <v>0</v>
      </c>
      <c r="V45" s="46">
        <v>0</v>
      </c>
      <c r="W45" s="37">
        <v>0</v>
      </c>
      <c r="X45" s="46">
        <v>0</v>
      </c>
      <c r="Y45" s="37">
        <f t="shared" ref="Y45:Z53" si="5">S45</f>
        <v>-0.65801878000000036</v>
      </c>
      <c r="Z45" s="46">
        <f>T45</f>
        <v>-16.658703291139247</v>
      </c>
      <c r="AA45" s="37">
        <v>0</v>
      </c>
      <c r="AB45" s="46">
        <v>0</v>
      </c>
      <c r="AC45" s="103"/>
    </row>
    <row r="46" spans="1:29" ht="71.25">
      <c r="A46" s="38" t="s">
        <v>529</v>
      </c>
      <c r="B46" s="39" t="s">
        <v>798</v>
      </c>
      <c r="C46" s="40" t="s">
        <v>762</v>
      </c>
      <c r="D46" s="37">
        <f>D47</f>
        <v>0</v>
      </c>
      <c r="E46" s="33" t="s">
        <v>833</v>
      </c>
      <c r="F46" s="37">
        <v>0</v>
      </c>
      <c r="G46" s="37">
        <f t="shared" ref="G46" si="6">G47</f>
        <v>0</v>
      </c>
      <c r="H46" s="37">
        <f>H47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M47</f>
        <v>0</v>
      </c>
      <c r="N46" s="37">
        <v>0</v>
      </c>
      <c r="O46" s="37">
        <v>0</v>
      </c>
      <c r="P46" s="37">
        <f>P47</f>
        <v>0</v>
      </c>
      <c r="Q46" s="37">
        <v>0</v>
      </c>
      <c r="R46" s="33">
        <f t="shared" si="0"/>
        <v>0</v>
      </c>
      <c r="S46" s="37">
        <f t="shared" si="1"/>
        <v>0</v>
      </c>
      <c r="T46" s="46">
        <v>0</v>
      </c>
      <c r="U46" s="37">
        <v>0</v>
      </c>
      <c r="V46" s="46">
        <v>0</v>
      </c>
      <c r="W46" s="37">
        <v>0</v>
      </c>
      <c r="X46" s="46">
        <v>0</v>
      </c>
      <c r="Y46" s="37">
        <f t="shared" si="5"/>
        <v>0</v>
      </c>
      <c r="Z46" s="46">
        <f t="shared" si="5"/>
        <v>0</v>
      </c>
      <c r="AA46" s="37">
        <v>0</v>
      </c>
      <c r="AB46" s="46">
        <v>0</v>
      </c>
      <c r="AC46" s="103"/>
    </row>
    <row r="47" spans="1:29" ht="28.5">
      <c r="A47" s="38" t="s">
        <v>531</v>
      </c>
      <c r="B47" s="39" t="s">
        <v>799</v>
      </c>
      <c r="C47" s="40" t="s">
        <v>762</v>
      </c>
      <c r="D47" s="37">
        <v>0</v>
      </c>
      <c r="E47" s="33" t="s">
        <v>833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f>M48</f>
        <v>0</v>
      </c>
      <c r="N47" s="37">
        <v>0</v>
      </c>
      <c r="O47" s="37">
        <v>0</v>
      </c>
      <c r="P47" s="37">
        <f>P48</f>
        <v>0</v>
      </c>
      <c r="Q47" s="37">
        <v>0</v>
      </c>
      <c r="R47" s="33">
        <f t="shared" si="0"/>
        <v>0</v>
      </c>
      <c r="S47" s="37">
        <f t="shared" si="1"/>
        <v>0</v>
      </c>
      <c r="T47" s="46">
        <v>0</v>
      </c>
      <c r="U47" s="37">
        <v>0</v>
      </c>
      <c r="V47" s="46">
        <v>0</v>
      </c>
      <c r="W47" s="37">
        <v>0</v>
      </c>
      <c r="X47" s="46">
        <v>0</v>
      </c>
      <c r="Y47" s="37">
        <f t="shared" si="5"/>
        <v>0</v>
      </c>
      <c r="Z47" s="46">
        <f t="shared" si="5"/>
        <v>0</v>
      </c>
      <c r="AA47" s="37">
        <v>0</v>
      </c>
      <c r="AB47" s="46">
        <v>0</v>
      </c>
      <c r="AC47" s="103"/>
    </row>
    <row r="48" spans="1:29" ht="57">
      <c r="A48" s="38" t="s">
        <v>536</v>
      </c>
      <c r="B48" s="39" t="s">
        <v>800</v>
      </c>
      <c r="C48" s="40" t="s">
        <v>762</v>
      </c>
      <c r="D48" s="37">
        <v>0</v>
      </c>
      <c r="E48" s="58" t="s">
        <v>833</v>
      </c>
      <c r="F48" s="37">
        <v>0</v>
      </c>
      <c r="G48" s="37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58">
        <v>0</v>
      </c>
      <c r="S48" s="37">
        <f t="shared" si="1"/>
        <v>0</v>
      </c>
      <c r="T48" s="46">
        <v>0</v>
      </c>
      <c r="U48" s="44">
        <v>0</v>
      </c>
      <c r="V48" s="47">
        <v>0</v>
      </c>
      <c r="W48" s="44">
        <v>0</v>
      </c>
      <c r="X48" s="47">
        <v>0</v>
      </c>
      <c r="Y48" s="44">
        <f t="shared" si="5"/>
        <v>0</v>
      </c>
      <c r="Z48" s="47">
        <f t="shared" si="5"/>
        <v>0</v>
      </c>
      <c r="AA48" s="44">
        <v>0</v>
      </c>
      <c r="AB48" s="47">
        <v>0</v>
      </c>
      <c r="AC48" s="103"/>
    </row>
    <row r="49" spans="1:29" ht="42.75">
      <c r="A49" s="38" t="s">
        <v>544</v>
      </c>
      <c r="B49" s="39" t="s">
        <v>801</v>
      </c>
      <c r="C49" s="40" t="s">
        <v>762</v>
      </c>
      <c r="D49" s="37">
        <f>D50</f>
        <v>3.95</v>
      </c>
      <c r="E49" s="33" t="s">
        <v>833</v>
      </c>
      <c r="F49" s="37">
        <v>0</v>
      </c>
      <c r="G49" s="37">
        <f>G50</f>
        <v>3.95</v>
      </c>
      <c r="H49" s="37">
        <f>H50</f>
        <v>3.95</v>
      </c>
      <c r="I49" s="37">
        <v>0</v>
      </c>
      <c r="J49" s="37">
        <v>0</v>
      </c>
      <c r="K49" s="37">
        <f>K50</f>
        <v>3.95</v>
      </c>
      <c r="L49" s="37">
        <v>0</v>
      </c>
      <c r="M49" s="37">
        <f>M50</f>
        <v>3.2919812199999998</v>
      </c>
      <c r="N49" s="37">
        <v>0</v>
      </c>
      <c r="O49" s="37">
        <v>0</v>
      </c>
      <c r="P49" s="37">
        <f>P50</f>
        <v>3.2919812199999998</v>
      </c>
      <c r="Q49" s="37">
        <v>0</v>
      </c>
      <c r="R49" s="33">
        <f>R50</f>
        <v>0</v>
      </c>
      <c r="S49" s="37">
        <f t="shared" si="1"/>
        <v>-0.65801878000000036</v>
      </c>
      <c r="T49" s="46">
        <f>S49*100/H49</f>
        <v>-16.658703291139247</v>
      </c>
      <c r="U49" s="37">
        <v>0</v>
      </c>
      <c r="V49" s="46">
        <v>0</v>
      </c>
      <c r="W49" s="37">
        <v>0</v>
      </c>
      <c r="X49" s="46">
        <v>0</v>
      </c>
      <c r="Y49" s="37">
        <f t="shared" si="5"/>
        <v>-0.65801878000000036</v>
      </c>
      <c r="Z49" s="46">
        <f t="shared" si="5"/>
        <v>-16.658703291139247</v>
      </c>
      <c r="AA49" s="37">
        <v>0</v>
      </c>
      <c r="AB49" s="46">
        <v>0</v>
      </c>
      <c r="AC49" s="103"/>
    </row>
    <row r="50" spans="1:29" ht="28.5">
      <c r="A50" s="38" t="s">
        <v>802</v>
      </c>
      <c r="B50" s="39" t="s">
        <v>803</v>
      </c>
      <c r="C50" s="40" t="s">
        <v>762</v>
      </c>
      <c r="D50" s="37">
        <f>D51</f>
        <v>3.95</v>
      </c>
      <c r="E50" s="33" t="s">
        <v>833</v>
      </c>
      <c r="F50" s="37">
        <v>0</v>
      </c>
      <c r="G50" s="37">
        <f>G51</f>
        <v>3.95</v>
      </c>
      <c r="H50" s="37">
        <f>H51</f>
        <v>3.95</v>
      </c>
      <c r="I50" s="37">
        <v>0</v>
      </c>
      <c r="J50" s="37">
        <v>0</v>
      </c>
      <c r="K50" s="37">
        <f>K51</f>
        <v>3.95</v>
      </c>
      <c r="L50" s="37">
        <v>0</v>
      </c>
      <c r="M50" s="37">
        <f>M51</f>
        <v>3.2919812199999998</v>
      </c>
      <c r="N50" s="37">
        <v>0</v>
      </c>
      <c r="O50" s="37">
        <v>0</v>
      </c>
      <c r="P50" s="37">
        <f>P51</f>
        <v>3.2919812199999998</v>
      </c>
      <c r="Q50" s="37">
        <v>0</v>
      </c>
      <c r="R50" s="33">
        <f>R51</f>
        <v>0</v>
      </c>
      <c r="S50" s="37">
        <f t="shared" si="1"/>
        <v>-0.65801878000000036</v>
      </c>
      <c r="T50" s="46">
        <f>S50*100/H50</f>
        <v>-16.658703291139247</v>
      </c>
      <c r="U50" s="37">
        <v>0</v>
      </c>
      <c r="V50" s="46">
        <v>0</v>
      </c>
      <c r="W50" s="37">
        <v>0</v>
      </c>
      <c r="X50" s="46">
        <v>0</v>
      </c>
      <c r="Y50" s="37">
        <f t="shared" si="5"/>
        <v>-0.65801878000000036</v>
      </c>
      <c r="Z50" s="46">
        <f t="shared" si="5"/>
        <v>-16.658703291139247</v>
      </c>
      <c r="AA50" s="37">
        <v>0</v>
      </c>
      <c r="AB50" s="46">
        <v>0</v>
      </c>
      <c r="AC50" s="103"/>
    </row>
    <row r="51" spans="1:29" ht="45">
      <c r="A51" s="101" t="s">
        <v>802</v>
      </c>
      <c r="B51" s="81" t="s">
        <v>901</v>
      </c>
      <c r="C51" s="82" t="s">
        <v>902</v>
      </c>
      <c r="D51" s="44">
        <v>3.95</v>
      </c>
      <c r="E51" s="33" t="s">
        <v>833</v>
      </c>
      <c r="F51" s="44">
        <v>0</v>
      </c>
      <c r="G51" s="44">
        <f>D51</f>
        <v>3.95</v>
      </c>
      <c r="H51" s="37">
        <f>K51</f>
        <v>3.95</v>
      </c>
      <c r="I51" s="37">
        <v>0</v>
      </c>
      <c r="J51" s="37">
        <v>0</v>
      </c>
      <c r="K51" s="37">
        <f>G51</f>
        <v>3.95</v>
      </c>
      <c r="L51" s="37">
        <v>0</v>
      </c>
      <c r="M51" s="37">
        <f>P51</f>
        <v>3.2919812199999998</v>
      </c>
      <c r="N51" s="37">
        <v>0</v>
      </c>
      <c r="O51" s="37">
        <v>0</v>
      </c>
      <c r="P51" s="37">
        <v>3.2919812199999998</v>
      </c>
      <c r="Q51" s="37">
        <v>0</v>
      </c>
      <c r="R51" s="33">
        <v>0</v>
      </c>
      <c r="S51" s="37">
        <f t="shared" si="1"/>
        <v>-0.65801878000000036</v>
      </c>
      <c r="T51" s="46">
        <f t="shared" si="2"/>
        <v>-16.658703291139247</v>
      </c>
      <c r="U51" s="37">
        <v>0</v>
      </c>
      <c r="V51" s="46">
        <v>0</v>
      </c>
      <c r="W51" s="37">
        <v>0</v>
      </c>
      <c r="X51" s="46">
        <v>0</v>
      </c>
      <c r="Y51" s="37">
        <f>S51</f>
        <v>-0.65801878000000036</v>
      </c>
      <c r="Z51" s="46">
        <f t="shared" si="5"/>
        <v>-16.658703291139247</v>
      </c>
      <c r="AA51" s="37">
        <v>0</v>
      </c>
      <c r="AB51" s="46">
        <v>0</v>
      </c>
      <c r="AC51" s="103"/>
    </row>
    <row r="52" spans="1:29" ht="42.75">
      <c r="A52" s="38" t="s">
        <v>804</v>
      </c>
      <c r="B52" s="39" t="s">
        <v>805</v>
      </c>
      <c r="C52" s="40" t="s">
        <v>762</v>
      </c>
      <c r="D52" s="37">
        <v>0</v>
      </c>
      <c r="E52" s="58" t="s">
        <v>833</v>
      </c>
      <c r="F52" s="37">
        <v>0</v>
      </c>
      <c r="G52" s="37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f>P52</f>
        <v>0</v>
      </c>
      <c r="N52" s="44">
        <v>0</v>
      </c>
      <c r="O52" s="44">
        <v>0</v>
      </c>
      <c r="P52" s="44">
        <v>0</v>
      </c>
      <c r="Q52" s="44">
        <v>0</v>
      </c>
      <c r="R52" s="58">
        <f t="shared" si="0"/>
        <v>0</v>
      </c>
      <c r="S52" s="37">
        <f t="shared" si="1"/>
        <v>0</v>
      </c>
      <c r="T52" s="46">
        <v>0</v>
      </c>
      <c r="U52" s="44">
        <v>0</v>
      </c>
      <c r="V52" s="47">
        <v>0</v>
      </c>
      <c r="W52" s="44">
        <v>0</v>
      </c>
      <c r="X52" s="47">
        <v>0</v>
      </c>
      <c r="Y52" s="44">
        <f t="shared" si="5"/>
        <v>0</v>
      </c>
      <c r="Z52" s="47">
        <f t="shared" si="5"/>
        <v>0</v>
      </c>
      <c r="AA52" s="44">
        <v>0</v>
      </c>
      <c r="AB52" s="47">
        <v>0</v>
      </c>
      <c r="AC52" s="103"/>
    </row>
    <row r="53" spans="1:29" ht="42.75">
      <c r="A53" s="38" t="s">
        <v>546</v>
      </c>
      <c r="B53" s="39" t="s">
        <v>806</v>
      </c>
      <c r="C53" s="40" t="s">
        <v>762</v>
      </c>
      <c r="D53" s="37">
        <f>D55</f>
        <v>0</v>
      </c>
      <c r="E53" s="33" t="s">
        <v>833</v>
      </c>
      <c r="F53" s="37">
        <v>0</v>
      </c>
      <c r="G53" s="37">
        <f>G55</f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3">
        <f t="shared" si="0"/>
        <v>0</v>
      </c>
      <c r="S53" s="37">
        <f t="shared" si="1"/>
        <v>0</v>
      </c>
      <c r="T53" s="46">
        <v>0</v>
      </c>
      <c r="U53" s="37">
        <v>0</v>
      </c>
      <c r="V53" s="46">
        <v>0</v>
      </c>
      <c r="W53" s="37">
        <v>0</v>
      </c>
      <c r="X53" s="46">
        <v>0</v>
      </c>
      <c r="Y53" s="37">
        <v>0</v>
      </c>
      <c r="Z53" s="46">
        <f t="shared" si="5"/>
        <v>0</v>
      </c>
      <c r="AA53" s="37">
        <v>0</v>
      </c>
      <c r="AB53" s="46">
        <v>0</v>
      </c>
      <c r="AC53" s="103"/>
    </row>
    <row r="54" spans="1:29" ht="42.75">
      <c r="A54" s="38" t="s">
        <v>548</v>
      </c>
      <c r="B54" s="39" t="s">
        <v>807</v>
      </c>
      <c r="C54" s="40" t="s">
        <v>762</v>
      </c>
      <c r="D54" s="37">
        <v>0</v>
      </c>
      <c r="E54" s="33" t="s">
        <v>833</v>
      </c>
      <c r="F54" s="37">
        <v>0</v>
      </c>
      <c r="G54" s="37">
        <v>0</v>
      </c>
      <c r="H54" s="37">
        <f>H56</f>
        <v>0</v>
      </c>
      <c r="I54" s="37">
        <v>0</v>
      </c>
      <c r="J54" s="37">
        <v>0</v>
      </c>
      <c r="K54" s="37">
        <v>0</v>
      </c>
      <c r="L54" s="37">
        <v>0</v>
      </c>
      <c r="M54" s="37">
        <f>M56</f>
        <v>0</v>
      </c>
      <c r="N54" s="37">
        <v>0</v>
      </c>
      <c r="O54" s="37">
        <v>0</v>
      </c>
      <c r="P54" s="37">
        <f>P56</f>
        <v>0</v>
      </c>
      <c r="Q54" s="37">
        <v>0</v>
      </c>
      <c r="R54" s="33">
        <f t="shared" si="0"/>
        <v>0</v>
      </c>
      <c r="S54" s="37">
        <f t="shared" si="1"/>
        <v>0</v>
      </c>
      <c r="T54" s="46">
        <v>0</v>
      </c>
      <c r="U54" s="37">
        <v>0</v>
      </c>
      <c r="V54" s="46">
        <v>0</v>
      </c>
      <c r="W54" s="37">
        <v>0</v>
      </c>
      <c r="X54" s="46">
        <v>0</v>
      </c>
      <c r="Y54" s="37">
        <f>S54</f>
        <v>0</v>
      </c>
      <c r="Z54" s="46">
        <f>T54</f>
        <v>0</v>
      </c>
      <c r="AA54" s="37">
        <v>0</v>
      </c>
      <c r="AB54" s="46">
        <v>0</v>
      </c>
      <c r="AC54" s="103"/>
    </row>
    <row r="55" spans="1:29" ht="28.5">
      <c r="A55" s="38" t="s">
        <v>552</v>
      </c>
      <c r="B55" s="39" t="s">
        <v>808</v>
      </c>
      <c r="C55" s="40" t="s">
        <v>762</v>
      </c>
      <c r="D55" s="37">
        <v>0</v>
      </c>
      <c r="E55" s="33" t="s">
        <v>833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3">
        <f t="shared" si="0"/>
        <v>0</v>
      </c>
      <c r="S55" s="37">
        <f t="shared" si="1"/>
        <v>0</v>
      </c>
      <c r="T55" s="46">
        <v>0</v>
      </c>
      <c r="U55" s="37">
        <v>0</v>
      </c>
      <c r="V55" s="46">
        <v>0</v>
      </c>
      <c r="W55" s="37">
        <v>0</v>
      </c>
      <c r="X55" s="46">
        <v>0</v>
      </c>
      <c r="Y55" s="37">
        <v>0</v>
      </c>
      <c r="Z55" s="46">
        <v>0</v>
      </c>
      <c r="AA55" s="37">
        <v>0</v>
      </c>
      <c r="AB55" s="46">
        <v>0</v>
      </c>
      <c r="AC55" s="103"/>
    </row>
    <row r="56" spans="1:29" ht="28.5">
      <c r="A56" s="38" t="s">
        <v>553</v>
      </c>
      <c r="B56" s="39" t="s">
        <v>809</v>
      </c>
      <c r="C56" s="40" t="s">
        <v>762</v>
      </c>
      <c r="D56" s="37">
        <v>0</v>
      </c>
      <c r="E56" s="33" t="s">
        <v>833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f>M57</f>
        <v>0</v>
      </c>
      <c r="N56" s="37">
        <v>0</v>
      </c>
      <c r="O56" s="37">
        <v>0</v>
      </c>
      <c r="P56" s="37">
        <f>P57</f>
        <v>0</v>
      </c>
      <c r="Q56" s="37">
        <v>0</v>
      </c>
      <c r="R56" s="33">
        <f t="shared" si="0"/>
        <v>0</v>
      </c>
      <c r="S56" s="37">
        <f t="shared" si="1"/>
        <v>0</v>
      </c>
      <c r="T56" s="46">
        <v>0</v>
      </c>
      <c r="U56" s="37">
        <v>0</v>
      </c>
      <c r="V56" s="46">
        <v>0</v>
      </c>
      <c r="W56" s="37">
        <v>0</v>
      </c>
      <c r="X56" s="46">
        <v>0</v>
      </c>
      <c r="Y56" s="37">
        <f>S56</f>
        <v>0</v>
      </c>
      <c r="Z56" s="46">
        <f>T56</f>
        <v>0</v>
      </c>
      <c r="AA56" s="37">
        <v>0</v>
      </c>
      <c r="AB56" s="46">
        <v>0</v>
      </c>
      <c r="AC56" s="103"/>
    </row>
    <row r="57" spans="1:29" ht="42.75">
      <c r="A57" s="38" t="s">
        <v>554</v>
      </c>
      <c r="B57" s="39" t="s">
        <v>810</v>
      </c>
      <c r="C57" s="40" t="s">
        <v>762</v>
      </c>
      <c r="D57" s="37">
        <v>0</v>
      </c>
      <c r="E57" s="58" t="s">
        <v>833</v>
      </c>
      <c r="F57" s="37">
        <v>0</v>
      </c>
      <c r="G57" s="37">
        <v>0</v>
      </c>
      <c r="H57" s="44">
        <v>0</v>
      </c>
      <c r="I57" s="44">
        <v>0.4</v>
      </c>
      <c r="J57" s="44">
        <v>0</v>
      </c>
      <c r="K57" s="44">
        <v>0</v>
      </c>
      <c r="L57" s="44">
        <v>0</v>
      </c>
      <c r="M57" s="44">
        <f>P57</f>
        <v>0</v>
      </c>
      <c r="N57" s="44">
        <v>0</v>
      </c>
      <c r="O57" s="44">
        <v>0</v>
      </c>
      <c r="P57" s="44">
        <v>0</v>
      </c>
      <c r="Q57" s="44">
        <v>0</v>
      </c>
      <c r="R57" s="58">
        <f t="shared" si="0"/>
        <v>0</v>
      </c>
      <c r="S57" s="37">
        <f t="shared" si="1"/>
        <v>0</v>
      </c>
      <c r="T57" s="46">
        <v>0</v>
      </c>
      <c r="U57" s="44">
        <v>0</v>
      </c>
      <c r="V57" s="47">
        <v>0</v>
      </c>
      <c r="W57" s="44">
        <v>0</v>
      </c>
      <c r="X57" s="47">
        <v>0</v>
      </c>
      <c r="Y57" s="44">
        <f>S57</f>
        <v>0</v>
      </c>
      <c r="Z57" s="47">
        <f>T57</f>
        <v>0</v>
      </c>
      <c r="AA57" s="44">
        <v>0</v>
      </c>
      <c r="AB57" s="47">
        <v>0</v>
      </c>
      <c r="AC57" s="103"/>
    </row>
    <row r="58" spans="1:29" ht="57">
      <c r="A58" s="38" t="s">
        <v>555</v>
      </c>
      <c r="B58" s="39" t="s">
        <v>811</v>
      </c>
      <c r="C58" s="40" t="s">
        <v>762</v>
      </c>
      <c r="D58" s="37">
        <v>0</v>
      </c>
      <c r="E58" s="33" t="s">
        <v>833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3">
        <f t="shared" si="0"/>
        <v>0</v>
      </c>
      <c r="S58" s="37">
        <f t="shared" si="1"/>
        <v>0</v>
      </c>
      <c r="T58" s="46">
        <v>0</v>
      </c>
      <c r="U58" s="37">
        <v>0</v>
      </c>
      <c r="V58" s="46">
        <v>0</v>
      </c>
      <c r="W58" s="37">
        <v>0</v>
      </c>
      <c r="X58" s="46">
        <v>0</v>
      </c>
      <c r="Y58" s="37">
        <v>0</v>
      </c>
      <c r="Z58" s="46">
        <v>0</v>
      </c>
      <c r="AA58" s="37">
        <v>0</v>
      </c>
      <c r="AB58" s="46">
        <v>0</v>
      </c>
      <c r="AC58" s="103"/>
    </row>
    <row r="59" spans="1:29" ht="42.75">
      <c r="A59" s="38" t="s">
        <v>556</v>
      </c>
      <c r="B59" s="39" t="s">
        <v>812</v>
      </c>
      <c r="C59" s="40" t="s">
        <v>762</v>
      </c>
      <c r="D59" s="37">
        <v>0</v>
      </c>
      <c r="E59" s="33" t="s">
        <v>833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3">
        <f t="shared" si="0"/>
        <v>0</v>
      </c>
      <c r="S59" s="37">
        <f t="shared" si="1"/>
        <v>0</v>
      </c>
      <c r="T59" s="46">
        <v>0</v>
      </c>
      <c r="U59" s="37">
        <v>0</v>
      </c>
      <c r="V59" s="46">
        <v>0</v>
      </c>
      <c r="W59" s="37">
        <v>0</v>
      </c>
      <c r="X59" s="46">
        <v>0</v>
      </c>
      <c r="Y59" s="37">
        <v>0</v>
      </c>
      <c r="Z59" s="46">
        <v>0</v>
      </c>
      <c r="AA59" s="37">
        <v>0</v>
      </c>
      <c r="AB59" s="46">
        <v>0</v>
      </c>
      <c r="AC59" s="103"/>
    </row>
    <row r="60" spans="1:29" ht="42.75">
      <c r="A60" s="38" t="s">
        <v>557</v>
      </c>
      <c r="B60" s="39" t="s">
        <v>813</v>
      </c>
      <c r="C60" s="40" t="s">
        <v>762</v>
      </c>
      <c r="D60" s="37">
        <v>0</v>
      </c>
      <c r="E60" s="33" t="s">
        <v>833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3">
        <f t="shared" si="0"/>
        <v>0</v>
      </c>
      <c r="S60" s="37">
        <f t="shared" si="1"/>
        <v>0</v>
      </c>
      <c r="T60" s="46">
        <v>0</v>
      </c>
      <c r="U60" s="37">
        <v>0</v>
      </c>
      <c r="V60" s="46">
        <v>0</v>
      </c>
      <c r="W60" s="37">
        <v>0</v>
      </c>
      <c r="X60" s="46">
        <v>0</v>
      </c>
      <c r="Y60" s="37">
        <v>0</v>
      </c>
      <c r="Z60" s="46">
        <v>0</v>
      </c>
      <c r="AA60" s="37">
        <v>0</v>
      </c>
      <c r="AB60" s="46">
        <v>0</v>
      </c>
      <c r="AC60" s="103"/>
    </row>
    <row r="61" spans="1:29" ht="57">
      <c r="A61" s="38" t="s">
        <v>814</v>
      </c>
      <c r="B61" s="39" t="s">
        <v>815</v>
      </c>
      <c r="C61" s="40" t="s">
        <v>762</v>
      </c>
      <c r="D61" s="37">
        <v>0</v>
      </c>
      <c r="E61" s="33" t="s">
        <v>833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3">
        <f t="shared" si="0"/>
        <v>0</v>
      </c>
      <c r="S61" s="37">
        <f t="shared" si="1"/>
        <v>0</v>
      </c>
      <c r="T61" s="46">
        <v>0</v>
      </c>
      <c r="U61" s="37">
        <v>0</v>
      </c>
      <c r="V61" s="46">
        <v>0</v>
      </c>
      <c r="W61" s="37">
        <v>0</v>
      </c>
      <c r="X61" s="46">
        <v>0</v>
      </c>
      <c r="Y61" s="37">
        <v>0</v>
      </c>
      <c r="Z61" s="46">
        <v>0</v>
      </c>
      <c r="AA61" s="37">
        <v>0</v>
      </c>
      <c r="AB61" s="46">
        <v>0</v>
      </c>
      <c r="AC61" s="103"/>
    </row>
    <row r="62" spans="1:29" ht="57">
      <c r="A62" s="38" t="s">
        <v>816</v>
      </c>
      <c r="B62" s="39" t="s">
        <v>817</v>
      </c>
      <c r="C62" s="40" t="s">
        <v>762</v>
      </c>
      <c r="D62" s="37">
        <v>0</v>
      </c>
      <c r="E62" s="33" t="s">
        <v>833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3">
        <f t="shared" si="0"/>
        <v>0</v>
      </c>
      <c r="S62" s="37">
        <f t="shared" si="1"/>
        <v>0</v>
      </c>
      <c r="T62" s="46">
        <v>0</v>
      </c>
      <c r="U62" s="37">
        <v>0</v>
      </c>
      <c r="V62" s="46">
        <v>0</v>
      </c>
      <c r="W62" s="37">
        <v>0</v>
      </c>
      <c r="X62" s="46">
        <v>0</v>
      </c>
      <c r="Y62" s="37">
        <v>0</v>
      </c>
      <c r="Z62" s="46">
        <v>0</v>
      </c>
      <c r="AA62" s="37">
        <v>0</v>
      </c>
      <c r="AB62" s="46">
        <v>0</v>
      </c>
      <c r="AC62" s="103"/>
    </row>
    <row r="63" spans="1:29" ht="28.5">
      <c r="A63" s="38" t="s">
        <v>818</v>
      </c>
      <c r="B63" s="39" t="s">
        <v>819</v>
      </c>
      <c r="C63" s="40" t="s">
        <v>762</v>
      </c>
      <c r="D63" s="37">
        <v>0</v>
      </c>
      <c r="E63" s="33" t="s">
        <v>833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3">
        <f t="shared" si="0"/>
        <v>0</v>
      </c>
      <c r="S63" s="37">
        <f t="shared" si="1"/>
        <v>0</v>
      </c>
      <c r="T63" s="46">
        <v>0</v>
      </c>
      <c r="U63" s="37">
        <v>0</v>
      </c>
      <c r="V63" s="46">
        <v>0</v>
      </c>
      <c r="W63" s="37">
        <v>0</v>
      </c>
      <c r="X63" s="46">
        <v>0</v>
      </c>
      <c r="Y63" s="37">
        <v>0</v>
      </c>
      <c r="Z63" s="46">
        <v>0</v>
      </c>
      <c r="AA63" s="37">
        <v>0</v>
      </c>
      <c r="AB63" s="46">
        <v>0</v>
      </c>
      <c r="AC63" s="103"/>
    </row>
    <row r="64" spans="1:29" ht="42.75">
      <c r="A64" s="38" t="s">
        <v>820</v>
      </c>
      <c r="B64" s="39" t="s">
        <v>821</v>
      </c>
      <c r="C64" s="40" t="s">
        <v>762</v>
      </c>
      <c r="D64" s="37">
        <v>0</v>
      </c>
      <c r="E64" s="33" t="s">
        <v>833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3">
        <f t="shared" si="0"/>
        <v>0</v>
      </c>
      <c r="S64" s="37">
        <f t="shared" si="1"/>
        <v>0</v>
      </c>
      <c r="T64" s="46">
        <v>0</v>
      </c>
      <c r="U64" s="37">
        <v>0</v>
      </c>
      <c r="V64" s="46">
        <v>0</v>
      </c>
      <c r="W64" s="37">
        <v>0</v>
      </c>
      <c r="X64" s="46">
        <v>0</v>
      </c>
      <c r="Y64" s="37">
        <v>0</v>
      </c>
      <c r="Z64" s="46">
        <v>0</v>
      </c>
      <c r="AA64" s="37">
        <v>0</v>
      </c>
      <c r="AB64" s="46">
        <v>0</v>
      </c>
      <c r="AC64" s="103"/>
    </row>
    <row r="65" spans="1:29" ht="57">
      <c r="A65" s="38" t="s">
        <v>122</v>
      </c>
      <c r="B65" s="39" t="s">
        <v>822</v>
      </c>
      <c r="C65" s="40" t="s">
        <v>762</v>
      </c>
      <c r="D65" s="37">
        <v>0</v>
      </c>
      <c r="E65" s="33" t="s">
        <v>833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3">
        <f t="shared" si="0"/>
        <v>0</v>
      </c>
      <c r="S65" s="37">
        <f t="shared" si="1"/>
        <v>0</v>
      </c>
      <c r="T65" s="46">
        <v>0</v>
      </c>
      <c r="U65" s="37">
        <v>0</v>
      </c>
      <c r="V65" s="46">
        <v>0</v>
      </c>
      <c r="W65" s="37">
        <v>0</v>
      </c>
      <c r="X65" s="46">
        <v>0</v>
      </c>
      <c r="Y65" s="37">
        <v>0</v>
      </c>
      <c r="Z65" s="46">
        <v>0</v>
      </c>
      <c r="AA65" s="37">
        <v>0</v>
      </c>
      <c r="AB65" s="46">
        <v>0</v>
      </c>
      <c r="AC65" s="103"/>
    </row>
    <row r="66" spans="1:29" ht="57">
      <c r="A66" s="38" t="s">
        <v>823</v>
      </c>
      <c r="B66" s="39" t="s">
        <v>824</v>
      </c>
      <c r="C66" s="40" t="s">
        <v>762</v>
      </c>
      <c r="D66" s="37">
        <v>0</v>
      </c>
      <c r="E66" s="33" t="s">
        <v>833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3">
        <f t="shared" si="0"/>
        <v>0</v>
      </c>
      <c r="S66" s="37">
        <f t="shared" si="1"/>
        <v>0</v>
      </c>
      <c r="T66" s="46">
        <v>0</v>
      </c>
      <c r="U66" s="37">
        <v>0</v>
      </c>
      <c r="V66" s="46">
        <v>0</v>
      </c>
      <c r="W66" s="37">
        <v>0</v>
      </c>
      <c r="X66" s="46">
        <v>0</v>
      </c>
      <c r="Y66" s="37">
        <v>0</v>
      </c>
      <c r="Z66" s="46">
        <v>0</v>
      </c>
      <c r="AA66" s="37">
        <v>0</v>
      </c>
      <c r="AB66" s="46">
        <v>0</v>
      </c>
      <c r="AC66" s="103"/>
    </row>
    <row r="67" spans="1:29" ht="57">
      <c r="A67" s="38" t="s">
        <v>825</v>
      </c>
      <c r="B67" s="39" t="s">
        <v>826</v>
      </c>
      <c r="C67" s="40" t="s">
        <v>762</v>
      </c>
      <c r="D67" s="37">
        <v>0</v>
      </c>
      <c r="E67" s="33" t="s">
        <v>833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3">
        <f t="shared" si="0"/>
        <v>0</v>
      </c>
      <c r="S67" s="37">
        <f t="shared" si="1"/>
        <v>0</v>
      </c>
      <c r="T67" s="46">
        <v>0</v>
      </c>
      <c r="U67" s="37">
        <v>0</v>
      </c>
      <c r="V67" s="46">
        <v>0</v>
      </c>
      <c r="W67" s="37">
        <v>0</v>
      </c>
      <c r="X67" s="46">
        <v>0</v>
      </c>
      <c r="Y67" s="37">
        <v>0</v>
      </c>
      <c r="Z67" s="46">
        <v>0</v>
      </c>
      <c r="AA67" s="37">
        <v>0</v>
      </c>
      <c r="AB67" s="46">
        <v>0</v>
      </c>
      <c r="AC67" s="103"/>
    </row>
    <row r="68" spans="1:29" ht="42.75">
      <c r="A68" s="38" t="s">
        <v>124</v>
      </c>
      <c r="B68" s="39" t="s">
        <v>827</v>
      </c>
      <c r="C68" s="40" t="s">
        <v>762</v>
      </c>
      <c r="D68" s="37">
        <v>0</v>
      </c>
      <c r="E68" s="33" t="s">
        <v>833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3">
        <f t="shared" si="0"/>
        <v>0</v>
      </c>
      <c r="S68" s="37">
        <f t="shared" si="1"/>
        <v>0</v>
      </c>
      <c r="T68" s="46">
        <v>0</v>
      </c>
      <c r="U68" s="37">
        <v>0</v>
      </c>
      <c r="V68" s="46">
        <v>0</v>
      </c>
      <c r="W68" s="37">
        <v>0</v>
      </c>
      <c r="X68" s="46">
        <v>0</v>
      </c>
      <c r="Y68" s="37">
        <v>0</v>
      </c>
      <c r="Z68" s="46">
        <v>0</v>
      </c>
      <c r="AA68" s="37">
        <v>0</v>
      </c>
      <c r="AB68" s="46">
        <v>0</v>
      </c>
      <c r="AC68" s="103"/>
    </row>
    <row r="69" spans="1:29" ht="42.75">
      <c r="A69" s="38" t="s">
        <v>126</v>
      </c>
      <c r="B69" s="39" t="s">
        <v>828</v>
      </c>
      <c r="C69" s="40" t="s">
        <v>762</v>
      </c>
      <c r="D69" s="37">
        <v>0</v>
      </c>
      <c r="E69" s="33" t="s">
        <v>833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3">
        <f t="shared" si="0"/>
        <v>0</v>
      </c>
      <c r="S69" s="37">
        <f t="shared" si="1"/>
        <v>0</v>
      </c>
      <c r="T69" s="46">
        <v>0</v>
      </c>
      <c r="U69" s="37">
        <v>0</v>
      </c>
      <c r="V69" s="46">
        <v>0</v>
      </c>
      <c r="W69" s="37">
        <v>0</v>
      </c>
      <c r="X69" s="46">
        <v>0</v>
      </c>
      <c r="Y69" s="37">
        <v>0</v>
      </c>
      <c r="Z69" s="46">
        <v>0</v>
      </c>
      <c r="AA69" s="37">
        <v>0</v>
      </c>
      <c r="AB69" s="46">
        <v>0</v>
      </c>
      <c r="AC69" s="103"/>
    </row>
    <row r="70" spans="1:29" ht="28.5">
      <c r="A70" s="38" t="s">
        <v>128</v>
      </c>
      <c r="B70" s="39" t="s">
        <v>829</v>
      </c>
      <c r="C70" s="40" t="s">
        <v>762</v>
      </c>
      <c r="D70" s="37">
        <v>0</v>
      </c>
      <c r="E70" s="33" t="s">
        <v>833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3">
        <f t="shared" si="0"/>
        <v>0</v>
      </c>
      <c r="S70" s="37">
        <f t="shared" si="1"/>
        <v>0</v>
      </c>
      <c r="T70" s="46">
        <v>0</v>
      </c>
      <c r="U70" s="37">
        <v>0</v>
      </c>
      <c r="V70" s="46">
        <v>0</v>
      </c>
      <c r="W70" s="37">
        <v>0</v>
      </c>
      <c r="X70" s="46">
        <v>0</v>
      </c>
      <c r="Y70" s="37">
        <f>S70</f>
        <v>0</v>
      </c>
      <c r="Z70" s="46">
        <v>0</v>
      </c>
      <c r="AA70" s="37">
        <v>0</v>
      </c>
      <c r="AB70" s="46">
        <v>0</v>
      </c>
      <c r="AC70" s="103"/>
    </row>
    <row r="71" spans="1:29">
      <c r="A71" s="45"/>
    </row>
    <row r="72" spans="1:29">
      <c r="A72" s="83"/>
    </row>
    <row r="73" spans="1:29">
      <c r="A73" s="83"/>
    </row>
    <row r="74" spans="1:29" ht="33" customHeight="1">
      <c r="A74" s="115" t="s">
        <v>21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</row>
    <row r="75" spans="1:29">
      <c r="A75" s="84"/>
    </row>
    <row r="76" spans="1:29">
      <c r="A76" s="85"/>
    </row>
    <row r="77" spans="1:29">
      <c r="A77" s="85"/>
    </row>
  </sheetData>
  <mergeCells count="41">
    <mergeCell ref="A74:U74"/>
    <mergeCell ref="P13:P14"/>
    <mergeCell ref="Q13:Q14"/>
    <mergeCell ref="A17:C17"/>
    <mergeCell ref="A11:A14"/>
    <mergeCell ref="B11:B14"/>
    <mergeCell ref="C11:C14"/>
    <mergeCell ref="D11:D14"/>
    <mergeCell ref="E11:E14"/>
    <mergeCell ref="F11:F14"/>
    <mergeCell ref="S11:AB11"/>
    <mergeCell ref="A4:R4"/>
    <mergeCell ref="A5:R5"/>
    <mergeCell ref="A1:AC1"/>
    <mergeCell ref="A2:AC2"/>
    <mergeCell ref="A3:AC3"/>
    <mergeCell ref="A6:R6"/>
    <mergeCell ref="A7:R7"/>
    <mergeCell ref="H13:H14"/>
    <mergeCell ref="I13:I14"/>
    <mergeCell ref="J13:J14"/>
    <mergeCell ref="K13:K14"/>
    <mergeCell ref="L13:L14"/>
    <mergeCell ref="M13:M14"/>
    <mergeCell ref="N13:N14"/>
    <mergeCell ref="O13:O14"/>
    <mergeCell ref="G11:G14"/>
    <mergeCell ref="H11:Q11"/>
    <mergeCell ref="R11:R14"/>
    <mergeCell ref="A8:R8"/>
    <mergeCell ref="A9:R9"/>
    <mergeCell ref="A10:R10"/>
    <mergeCell ref="AC17:AC70"/>
    <mergeCell ref="AC11:AC14"/>
    <mergeCell ref="H12:L12"/>
    <mergeCell ref="M12:Q12"/>
    <mergeCell ref="U12:V13"/>
    <mergeCell ref="S12:T13"/>
    <mergeCell ref="W12:X13"/>
    <mergeCell ref="Y12:Z13"/>
    <mergeCell ref="AA12:AB13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3:T75"/>
  <sheetViews>
    <sheetView topLeftCell="A4" workbookViewId="0">
      <selection activeCell="A18" sqref="A18:C71"/>
    </sheetView>
  </sheetViews>
  <sheetFormatPr defaultRowHeight="15"/>
  <cols>
    <col min="1" max="1" width="12" style="10" customWidth="1"/>
    <col min="2" max="2" width="35.140625" style="10" customWidth="1"/>
    <col min="3" max="3" width="20.5703125" style="10" customWidth="1"/>
    <col min="4" max="4" width="18.5703125" style="10" customWidth="1"/>
    <col min="5" max="5" width="18.42578125" style="10" customWidth="1"/>
    <col min="6" max="13" width="9.140625" style="10"/>
    <col min="14" max="16" width="9.140625" style="89"/>
    <col min="17" max="17" width="11.7109375" style="89" customWidth="1"/>
    <col min="18" max="19" width="9.140625" style="89"/>
    <col min="20" max="20" width="15.5703125" style="10" customWidth="1"/>
    <col min="21" max="16384" width="9.140625" style="10"/>
  </cols>
  <sheetData>
    <row r="3" spans="1:20" s="13" customFormat="1" ht="43.5" customHeight="1">
      <c r="A3" s="114" t="s">
        <v>22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0" s="13" customFormat="1" ht="16.5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20" s="13" customFormat="1" ht="16.5">
      <c r="A5" s="114" t="s">
        <v>23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0" s="13" customFormat="1" ht="16.5">
      <c r="A6" s="112" t="s">
        <v>893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</row>
    <row r="7" spans="1:20" s="13" customFormat="1" ht="16.5">
      <c r="A7" s="112" t="s">
        <v>906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</row>
    <row r="8" spans="1:20" s="13" customFormat="1" ht="27.75" customHeight="1">
      <c r="A8" s="112" t="s">
        <v>830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</row>
    <row r="9" spans="1:20" s="13" customFormat="1" ht="16.5">
      <c r="A9" s="112" t="s">
        <v>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s="13" customFormat="1" ht="16.5">
      <c r="A10" s="112" t="s">
        <v>897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0" s="13" customFormat="1" ht="16.5">
      <c r="A11" s="112" t="s">
        <v>832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</row>
    <row r="12" spans="1:20" s="13" customFormat="1" ht="16.5">
      <c r="A12" s="128" t="s">
        <v>103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</row>
    <row r="13" spans="1:20" s="9" customFormat="1" ht="140.25" customHeight="1">
      <c r="A13" s="124" t="s">
        <v>6</v>
      </c>
      <c r="B13" s="124" t="s">
        <v>7</v>
      </c>
      <c r="C13" s="124" t="s">
        <v>8</v>
      </c>
      <c r="D13" s="124" t="s">
        <v>24</v>
      </c>
      <c r="E13" s="124" t="s">
        <v>25</v>
      </c>
      <c r="F13" s="124" t="s">
        <v>907</v>
      </c>
      <c r="G13" s="124"/>
      <c r="H13" s="124" t="s">
        <v>892</v>
      </c>
      <c r="I13" s="124"/>
      <c r="J13" s="124" t="s">
        <v>908</v>
      </c>
      <c r="K13" s="124"/>
      <c r="L13" s="124"/>
      <c r="M13" s="124"/>
      <c r="N13" s="104" t="s">
        <v>909</v>
      </c>
      <c r="O13" s="104"/>
      <c r="P13" s="104" t="s">
        <v>910</v>
      </c>
      <c r="Q13" s="104"/>
      <c r="R13" s="104"/>
      <c r="S13" s="104"/>
      <c r="T13" s="124" t="s">
        <v>26</v>
      </c>
    </row>
    <row r="14" spans="1:20" s="9" customFormat="1" ht="37.5" customHeight="1">
      <c r="A14" s="124"/>
      <c r="B14" s="124"/>
      <c r="C14" s="124"/>
      <c r="D14" s="124"/>
      <c r="E14" s="124"/>
      <c r="F14" s="124"/>
      <c r="G14" s="124"/>
      <c r="H14" s="124"/>
      <c r="I14" s="124"/>
      <c r="J14" s="124" t="s">
        <v>12</v>
      </c>
      <c r="K14" s="124"/>
      <c r="L14" s="124" t="s">
        <v>13</v>
      </c>
      <c r="M14" s="124"/>
      <c r="N14" s="104"/>
      <c r="O14" s="104"/>
      <c r="P14" s="104" t="s">
        <v>27</v>
      </c>
      <c r="Q14" s="104"/>
      <c r="R14" s="126" t="s">
        <v>19</v>
      </c>
      <c r="S14" s="127"/>
      <c r="T14" s="124"/>
    </row>
    <row r="15" spans="1:20" s="9" customFormat="1" ht="166.5" customHeight="1">
      <c r="A15" s="124"/>
      <c r="B15" s="124"/>
      <c r="C15" s="124"/>
      <c r="D15" s="124"/>
      <c r="E15" s="124"/>
      <c r="F15" s="86" t="s">
        <v>28</v>
      </c>
      <c r="G15" s="86" t="s">
        <v>29</v>
      </c>
      <c r="H15" s="86" t="s">
        <v>28</v>
      </c>
      <c r="I15" s="86" t="s">
        <v>29</v>
      </c>
      <c r="J15" s="86" t="s">
        <v>28</v>
      </c>
      <c r="K15" s="86" t="s">
        <v>30</v>
      </c>
      <c r="L15" s="86" t="s">
        <v>28</v>
      </c>
      <c r="M15" s="86" t="s">
        <v>31</v>
      </c>
      <c r="N15" s="96" t="s">
        <v>28</v>
      </c>
      <c r="O15" s="96" t="s">
        <v>29</v>
      </c>
      <c r="P15" s="96" t="s">
        <v>28</v>
      </c>
      <c r="Q15" s="96" t="s">
        <v>30</v>
      </c>
      <c r="R15" s="96" t="s">
        <v>28</v>
      </c>
      <c r="S15" s="96" t="s">
        <v>30</v>
      </c>
      <c r="T15" s="124"/>
    </row>
    <row r="16" spans="1:20" s="87" customFormat="1" ht="16.5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8">
        <v>7</v>
      </c>
      <c r="H16" s="8">
        <v>8</v>
      </c>
      <c r="I16" s="8">
        <v>9</v>
      </c>
      <c r="J16" s="8">
        <v>10</v>
      </c>
      <c r="K16" s="8">
        <v>11</v>
      </c>
      <c r="L16" s="8">
        <v>12</v>
      </c>
      <c r="M16" s="8">
        <v>13</v>
      </c>
      <c r="N16" s="11">
        <v>14</v>
      </c>
      <c r="O16" s="11">
        <v>15</v>
      </c>
      <c r="P16" s="11">
        <v>16</v>
      </c>
      <c r="Q16" s="11">
        <v>17</v>
      </c>
      <c r="R16" s="11">
        <v>18</v>
      </c>
      <c r="S16" s="11">
        <v>19</v>
      </c>
      <c r="T16" s="8">
        <v>20</v>
      </c>
    </row>
    <row r="17" spans="1:20" s="9" customFormat="1" ht="16.5">
      <c r="A17" s="99" t="s">
        <v>20</v>
      </c>
      <c r="B17" s="99" t="s">
        <v>20</v>
      </c>
      <c r="C17" s="99" t="s">
        <v>20</v>
      </c>
      <c r="D17" s="99" t="s">
        <v>20</v>
      </c>
      <c r="E17" s="99" t="s">
        <v>20</v>
      </c>
      <c r="F17" s="33"/>
      <c r="G17" s="99" t="s">
        <v>20</v>
      </c>
      <c r="H17" s="99" t="s">
        <v>20</v>
      </c>
      <c r="I17" s="99" t="s">
        <v>20</v>
      </c>
      <c r="J17" s="99" t="s">
        <v>20</v>
      </c>
      <c r="K17" s="99" t="s">
        <v>20</v>
      </c>
      <c r="L17" s="99" t="s">
        <v>20</v>
      </c>
      <c r="M17" s="99" t="s">
        <v>20</v>
      </c>
      <c r="N17" s="58"/>
      <c r="O17" s="98"/>
      <c r="P17" s="98" t="s">
        <v>20</v>
      </c>
      <c r="Q17" s="98" t="s">
        <v>20</v>
      </c>
      <c r="R17" s="98" t="s">
        <v>20</v>
      </c>
      <c r="S17" s="98" t="s">
        <v>20</v>
      </c>
      <c r="T17" s="99" t="s">
        <v>20</v>
      </c>
    </row>
    <row r="18" spans="1:20" s="9" customFormat="1" ht="24.75" customHeight="1">
      <c r="A18" s="116" t="s">
        <v>32</v>
      </c>
      <c r="B18" s="117"/>
      <c r="C18" s="118"/>
      <c r="D18" s="33">
        <f>D19+D20+D21+D22+D23+D24</f>
        <v>0.42500000000000004</v>
      </c>
      <c r="E18" s="33">
        <f>E19+E20+E21+E22+E23+E24</f>
        <v>3.2919999999999998</v>
      </c>
      <c r="F18" s="33" t="s">
        <v>833</v>
      </c>
      <c r="G18" s="33">
        <v>0</v>
      </c>
      <c r="H18" s="33" t="s">
        <v>833</v>
      </c>
      <c r="I18" s="33">
        <f t="shared" ref="I18" si="0">I19+I20+I21+I22+I23+I24</f>
        <v>0</v>
      </c>
      <c r="J18" s="33">
        <f>J20</f>
        <v>0.42500000000000004</v>
      </c>
      <c r="K18" s="33">
        <f t="shared" ref="K18" si="1">K19+K20+K21+K22+K23+K24</f>
        <v>3.2919999999999998</v>
      </c>
      <c r="L18" s="33" t="s">
        <v>833</v>
      </c>
      <c r="M18" s="37">
        <f>M20+M22</f>
        <v>3.2919999999999998</v>
      </c>
      <c r="N18" s="33" t="s">
        <v>833</v>
      </c>
      <c r="O18" s="33">
        <v>0</v>
      </c>
      <c r="P18" s="33" t="s">
        <v>833</v>
      </c>
      <c r="Q18" s="33">
        <f>M18-K18</f>
        <v>0</v>
      </c>
      <c r="R18" s="33" t="s">
        <v>833</v>
      </c>
      <c r="S18" s="33">
        <f>S20</f>
        <v>0</v>
      </c>
      <c r="T18" s="122"/>
    </row>
    <row r="19" spans="1:20" s="9" customFormat="1" ht="52.5" customHeight="1">
      <c r="A19" s="34" t="s">
        <v>760</v>
      </c>
      <c r="B19" s="35" t="s">
        <v>761</v>
      </c>
      <c r="C19" s="36" t="s">
        <v>762</v>
      </c>
      <c r="D19" s="37">
        <v>0</v>
      </c>
      <c r="E19" s="37">
        <v>0</v>
      </c>
      <c r="F19" s="33" t="s">
        <v>833</v>
      </c>
      <c r="G19" s="37">
        <v>0</v>
      </c>
      <c r="H19" s="33" t="s">
        <v>833</v>
      </c>
      <c r="I19" s="37">
        <v>0</v>
      </c>
      <c r="J19" s="33" t="s">
        <v>833</v>
      </c>
      <c r="K19" s="37">
        <v>0</v>
      </c>
      <c r="L19" s="33" t="s">
        <v>833</v>
      </c>
      <c r="M19" s="37">
        <v>0</v>
      </c>
      <c r="N19" s="33" t="s">
        <v>833</v>
      </c>
      <c r="O19" s="33">
        <f t="shared" ref="O19:O71" si="2">K19-M19</f>
        <v>0</v>
      </c>
      <c r="P19" s="33" t="s">
        <v>833</v>
      </c>
      <c r="Q19" s="33">
        <f t="shared" ref="Q19:Q71" si="3">M19-K19</f>
        <v>0</v>
      </c>
      <c r="R19" s="33" t="s">
        <v>833</v>
      </c>
      <c r="S19" s="33">
        <v>0</v>
      </c>
      <c r="T19" s="123"/>
    </row>
    <row r="20" spans="1:20" s="9" customFormat="1" ht="42.75">
      <c r="A20" s="34" t="s">
        <v>763</v>
      </c>
      <c r="B20" s="35" t="s">
        <v>764</v>
      </c>
      <c r="C20" s="36" t="s">
        <v>762</v>
      </c>
      <c r="D20" s="37">
        <f>D46</f>
        <v>0.42500000000000004</v>
      </c>
      <c r="E20" s="37">
        <f>E47+E51+E57</f>
        <v>3.2919999999999998</v>
      </c>
      <c r="F20" s="33" t="s">
        <v>833</v>
      </c>
      <c r="G20" s="37">
        <v>0</v>
      </c>
      <c r="H20" s="33" t="s">
        <v>833</v>
      </c>
      <c r="I20" s="37">
        <f>I47+I51+I57</f>
        <v>0</v>
      </c>
      <c r="J20" s="33">
        <f>J25</f>
        <v>0.42500000000000004</v>
      </c>
      <c r="K20" s="37">
        <f>K47+K51+K57</f>
        <v>3.2919999999999998</v>
      </c>
      <c r="L20" s="33" t="s">
        <v>833</v>
      </c>
      <c r="M20" s="37">
        <f>M46</f>
        <v>3.2919999999999998</v>
      </c>
      <c r="N20" s="33" t="s">
        <v>833</v>
      </c>
      <c r="O20" s="33">
        <v>0</v>
      </c>
      <c r="P20" s="33" t="s">
        <v>833</v>
      </c>
      <c r="Q20" s="33">
        <f t="shared" si="3"/>
        <v>0</v>
      </c>
      <c r="R20" s="33" t="s">
        <v>833</v>
      </c>
      <c r="S20" s="33">
        <f>S25</f>
        <v>0</v>
      </c>
      <c r="T20" s="123"/>
    </row>
    <row r="21" spans="1:20" ht="85.5">
      <c r="A21" s="34" t="s">
        <v>765</v>
      </c>
      <c r="B21" s="35" t="s">
        <v>766</v>
      </c>
      <c r="C21" s="36" t="s">
        <v>762</v>
      </c>
      <c r="D21" s="37">
        <v>0</v>
      </c>
      <c r="E21" s="37">
        <v>0</v>
      </c>
      <c r="F21" s="33" t="s">
        <v>833</v>
      </c>
      <c r="G21" s="37">
        <v>0</v>
      </c>
      <c r="H21" s="33" t="s">
        <v>833</v>
      </c>
      <c r="I21" s="37">
        <v>0</v>
      </c>
      <c r="J21" s="33" t="s">
        <v>833</v>
      </c>
      <c r="K21" s="37">
        <v>0</v>
      </c>
      <c r="L21" s="33" t="s">
        <v>833</v>
      </c>
      <c r="M21" s="37">
        <v>0</v>
      </c>
      <c r="N21" s="33" t="s">
        <v>833</v>
      </c>
      <c r="O21" s="33">
        <f t="shared" si="2"/>
        <v>0</v>
      </c>
      <c r="P21" s="33" t="s">
        <v>833</v>
      </c>
      <c r="Q21" s="33">
        <f t="shared" si="3"/>
        <v>0</v>
      </c>
      <c r="R21" s="33" t="s">
        <v>833</v>
      </c>
      <c r="S21" s="33">
        <v>0</v>
      </c>
      <c r="T21" s="123"/>
    </row>
    <row r="22" spans="1:20" ht="42.75">
      <c r="A22" s="34" t="s">
        <v>767</v>
      </c>
      <c r="B22" s="35" t="s">
        <v>768</v>
      </c>
      <c r="C22" s="36" t="s">
        <v>762</v>
      </c>
      <c r="D22" s="37">
        <f>D71</f>
        <v>0</v>
      </c>
      <c r="E22" s="37">
        <f t="shared" ref="E22" si="4">E71</f>
        <v>0</v>
      </c>
      <c r="F22" s="33" t="s">
        <v>833</v>
      </c>
      <c r="G22" s="37">
        <v>0</v>
      </c>
      <c r="H22" s="33" t="s">
        <v>833</v>
      </c>
      <c r="I22" s="37">
        <f t="shared" ref="I22" si="5">I71</f>
        <v>0</v>
      </c>
      <c r="J22" s="33" t="s">
        <v>833</v>
      </c>
      <c r="K22" s="37">
        <f t="shared" ref="K22" si="6">K71</f>
        <v>0</v>
      </c>
      <c r="L22" s="33" t="s">
        <v>833</v>
      </c>
      <c r="M22" s="37">
        <f t="shared" ref="M22" si="7">M71</f>
        <v>0</v>
      </c>
      <c r="N22" s="33" t="s">
        <v>833</v>
      </c>
      <c r="O22" s="33">
        <f t="shared" si="2"/>
        <v>0</v>
      </c>
      <c r="P22" s="33" t="s">
        <v>833</v>
      </c>
      <c r="Q22" s="33">
        <f t="shared" si="3"/>
        <v>0</v>
      </c>
      <c r="R22" s="33" t="s">
        <v>833</v>
      </c>
      <c r="S22" s="33">
        <v>0</v>
      </c>
      <c r="T22" s="123"/>
    </row>
    <row r="23" spans="1:20" ht="57">
      <c r="A23" s="34" t="s">
        <v>769</v>
      </c>
      <c r="B23" s="35" t="s">
        <v>770</v>
      </c>
      <c r="C23" s="36" t="s">
        <v>762</v>
      </c>
      <c r="D23" s="37">
        <v>0</v>
      </c>
      <c r="E23" s="37">
        <v>0</v>
      </c>
      <c r="F23" s="33" t="s">
        <v>833</v>
      </c>
      <c r="G23" s="37">
        <v>0</v>
      </c>
      <c r="H23" s="33" t="s">
        <v>833</v>
      </c>
      <c r="I23" s="37">
        <v>0</v>
      </c>
      <c r="J23" s="33" t="s">
        <v>833</v>
      </c>
      <c r="K23" s="37">
        <v>0</v>
      </c>
      <c r="L23" s="33" t="s">
        <v>833</v>
      </c>
      <c r="M23" s="37">
        <v>0</v>
      </c>
      <c r="N23" s="33" t="s">
        <v>833</v>
      </c>
      <c r="O23" s="33">
        <f t="shared" si="2"/>
        <v>0</v>
      </c>
      <c r="P23" s="33" t="s">
        <v>833</v>
      </c>
      <c r="Q23" s="33">
        <f t="shared" si="3"/>
        <v>0</v>
      </c>
      <c r="R23" s="33" t="s">
        <v>833</v>
      </c>
      <c r="S23" s="33">
        <v>0</v>
      </c>
      <c r="T23" s="123"/>
    </row>
    <row r="24" spans="1:20" ht="28.5">
      <c r="A24" s="34" t="s">
        <v>771</v>
      </c>
      <c r="B24" s="35" t="s">
        <v>772</v>
      </c>
      <c r="C24" s="36" t="s">
        <v>762</v>
      </c>
      <c r="D24" s="37">
        <v>0</v>
      </c>
      <c r="E24" s="37">
        <v>0</v>
      </c>
      <c r="F24" s="33" t="s">
        <v>833</v>
      </c>
      <c r="G24" s="37">
        <v>0</v>
      </c>
      <c r="H24" s="33" t="s">
        <v>833</v>
      </c>
      <c r="I24" s="37">
        <v>0</v>
      </c>
      <c r="J24" s="33" t="s">
        <v>833</v>
      </c>
      <c r="K24" s="37">
        <v>0</v>
      </c>
      <c r="L24" s="33" t="s">
        <v>833</v>
      </c>
      <c r="M24" s="37">
        <v>0</v>
      </c>
      <c r="N24" s="33" t="s">
        <v>833</v>
      </c>
      <c r="O24" s="33">
        <f t="shared" si="2"/>
        <v>0</v>
      </c>
      <c r="P24" s="33" t="s">
        <v>833</v>
      </c>
      <c r="Q24" s="33">
        <f t="shared" si="3"/>
        <v>0</v>
      </c>
      <c r="R24" s="33" t="s">
        <v>833</v>
      </c>
      <c r="S24" s="33">
        <v>0</v>
      </c>
      <c r="T24" s="123"/>
    </row>
    <row r="25" spans="1:20">
      <c r="A25" s="78" t="s">
        <v>773</v>
      </c>
      <c r="B25" s="79" t="s">
        <v>774</v>
      </c>
      <c r="C25" s="80" t="s">
        <v>762</v>
      </c>
      <c r="D25" s="37">
        <f>D46+D71</f>
        <v>0.42500000000000004</v>
      </c>
      <c r="E25" s="37">
        <f t="shared" ref="E25" si="8">E46+E71</f>
        <v>3.2919999999999998</v>
      </c>
      <c r="F25" s="33" t="s">
        <v>833</v>
      </c>
      <c r="G25" s="37">
        <v>0</v>
      </c>
      <c r="H25" s="33" t="s">
        <v>833</v>
      </c>
      <c r="I25" s="37">
        <f t="shared" ref="I25" si="9">I46+I71</f>
        <v>0</v>
      </c>
      <c r="J25" s="33">
        <f>J46</f>
        <v>0.42500000000000004</v>
      </c>
      <c r="K25" s="37">
        <f t="shared" ref="K25" si="10">K46+K71</f>
        <v>3.2919999999999998</v>
      </c>
      <c r="L25" s="33" t="s">
        <v>833</v>
      </c>
      <c r="M25" s="37">
        <f>M46+M71</f>
        <v>3.2919999999999998</v>
      </c>
      <c r="N25" s="33" t="s">
        <v>833</v>
      </c>
      <c r="O25" s="33">
        <v>0</v>
      </c>
      <c r="P25" s="33" t="s">
        <v>833</v>
      </c>
      <c r="Q25" s="33">
        <f t="shared" si="3"/>
        <v>0</v>
      </c>
      <c r="R25" s="33" t="s">
        <v>833</v>
      </c>
      <c r="S25" s="33">
        <f>S46</f>
        <v>0</v>
      </c>
      <c r="T25" s="123"/>
    </row>
    <row r="26" spans="1:20" ht="42.75">
      <c r="A26" s="38" t="s">
        <v>113</v>
      </c>
      <c r="B26" s="39" t="s">
        <v>775</v>
      </c>
      <c r="C26" s="40" t="s">
        <v>762</v>
      </c>
      <c r="D26" s="37">
        <v>0</v>
      </c>
      <c r="E26" s="37">
        <v>0</v>
      </c>
      <c r="F26" s="33" t="s">
        <v>833</v>
      </c>
      <c r="G26" s="37">
        <v>0</v>
      </c>
      <c r="H26" s="33" t="s">
        <v>833</v>
      </c>
      <c r="I26" s="37">
        <v>0</v>
      </c>
      <c r="J26" s="33" t="s">
        <v>833</v>
      </c>
      <c r="K26" s="37">
        <v>0</v>
      </c>
      <c r="L26" s="33" t="s">
        <v>833</v>
      </c>
      <c r="M26" s="37">
        <v>0</v>
      </c>
      <c r="N26" s="33" t="s">
        <v>833</v>
      </c>
      <c r="O26" s="33">
        <f t="shared" si="2"/>
        <v>0</v>
      </c>
      <c r="P26" s="33" t="s">
        <v>833</v>
      </c>
      <c r="Q26" s="33">
        <f t="shared" si="3"/>
        <v>0</v>
      </c>
      <c r="R26" s="33" t="s">
        <v>833</v>
      </c>
      <c r="S26" s="33">
        <v>0</v>
      </c>
      <c r="T26" s="123"/>
    </row>
    <row r="27" spans="1:20" ht="71.25">
      <c r="A27" s="38" t="s">
        <v>494</v>
      </c>
      <c r="B27" s="39" t="s">
        <v>776</v>
      </c>
      <c r="C27" s="40" t="s">
        <v>762</v>
      </c>
      <c r="D27" s="37">
        <v>0</v>
      </c>
      <c r="E27" s="37">
        <v>0</v>
      </c>
      <c r="F27" s="33" t="s">
        <v>833</v>
      </c>
      <c r="G27" s="37">
        <v>0</v>
      </c>
      <c r="H27" s="33" t="s">
        <v>833</v>
      </c>
      <c r="I27" s="37">
        <v>0</v>
      </c>
      <c r="J27" s="33" t="s">
        <v>833</v>
      </c>
      <c r="K27" s="37">
        <v>0</v>
      </c>
      <c r="L27" s="33" t="s">
        <v>833</v>
      </c>
      <c r="M27" s="37">
        <v>0</v>
      </c>
      <c r="N27" s="33" t="s">
        <v>833</v>
      </c>
      <c r="O27" s="33">
        <f t="shared" si="2"/>
        <v>0</v>
      </c>
      <c r="P27" s="33" t="s">
        <v>833</v>
      </c>
      <c r="Q27" s="33">
        <f t="shared" si="3"/>
        <v>0</v>
      </c>
      <c r="R27" s="33" t="s">
        <v>833</v>
      </c>
      <c r="S27" s="33">
        <v>0</v>
      </c>
      <c r="T27" s="123"/>
    </row>
    <row r="28" spans="1:20" ht="99.75">
      <c r="A28" s="41" t="s">
        <v>496</v>
      </c>
      <c r="B28" s="42" t="s">
        <v>777</v>
      </c>
      <c r="C28" s="43" t="s">
        <v>762</v>
      </c>
      <c r="D28" s="37">
        <v>0</v>
      </c>
      <c r="E28" s="37">
        <v>0</v>
      </c>
      <c r="F28" s="33" t="s">
        <v>833</v>
      </c>
      <c r="G28" s="37">
        <v>0</v>
      </c>
      <c r="H28" s="33" t="s">
        <v>833</v>
      </c>
      <c r="I28" s="37">
        <v>0</v>
      </c>
      <c r="J28" s="33" t="s">
        <v>833</v>
      </c>
      <c r="K28" s="37">
        <v>0</v>
      </c>
      <c r="L28" s="33" t="s">
        <v>833</v>
      </c>
      <c r="M28" s="37">
        <v>0</v>
      </c>
      <c r="N28" s="33" t="s">
        <v>833</v>
      </c>
      <c r="O28" s="33">
        <f t="shared" si="2"/>
        <v>0</v>
      </c>
      <c r="P28" s="33" t="s">
        <v>833</v>
      </c>
      <c r="Q28" s="33">
        <f t="shared" si="3"/>
        <v>0</v>
      </c>
      <c r="R28" s="33" t="s">
        <v>833</v>
      </c>
      <c r="S28" s="33">
        <v>0</v>
      </c>
      <c r="T28" s="123"/>
    </row>
    <row r="29" spans="1:20" ht="99.75">
      <c r="A29" s="41" t="s">
        <v>501</v>
      </c>
      <c r="B29" s="42" t="s">
        <v>778</v>
      </c>
      <c r="C29" s="43" t="s">
        <v>762</v>
      </c>
      <c r="D29" s="37">
        <v>0</v>
      </c>
      <c r="E29" s="37">
        <v>0</v>
      </c>
      <c r="F29" s="33" t="s">
        <v>833</v>
      </c>
      <c r="G29" s="37">
        <v>0</v>
      </c>
      <c r="H29" s="33" t="s">
        <v>833</v>
      </c>
      <c r="I29" s="37">
        <v>0</v>
      </c>
      <c r="J29" s="33" t="s">
        <v>833</v>
      </c>
      <c r="K29" s="37">
        <v>0</v>
      </c>
      <c r="L29" s="33" t="s">
        <v>833</v>
      </c>
      <c r="M29" s="37">
        <v>0</v>
      </c>
      <c r="N29" s="33" t="s">
        <v>833</v>
      </c>
      <c r="O29" s="33">
        <f t="shared" si="2"/>
        <v>0</v>
      </c>
      <c r="P29" s="33" t="s">
        <v>833</v>
      </c>
      <c r="Q29" s="33">
        <f t="shared" si="3"/>
        <v>0</v>
      </c>
      <c r="R29" s="33" t="s">
        <v>833</v>
      </c>
      <c r="S29" s="33">
        <v>0</v>
      </c>
      <c r="T29" s="123"/>
    </row>
    <row r="30" spans="1:20" ht="71.25">
      <c r="A30" s="38" t="s">
        <v>503</v>
      </c>
      <c r="B30" s="39" t="s">
        <v>779</v>
      </c>
      <c r="C30" s="40" t="s">
        <v>762</v>
      </c>
      <c r="D30" s="37">
        <v>0</v>
      </c>
      <c r="E30" s="37">
        <v>0</v>
      </c>
      <c r="F30" s="33" t="s">
        <v>833</v>
      </c>
      <c r="G30" s="37">
        <v>0</v>
      </c>
      <c r="H30" s="33" t="s">
        <v>833</v>
      </c>
      <c r="I30" s="37">
        <v>0</v>
      </c>
      <c r="J30" s="33" t="s">
        <v>833</v>
      </c>
      <c r="K30" s="37">
        <v>0</v>
      </c>
      <c r="L30" s="33" t="s">
        <v>833</v>
      </c>
      <c r="M30" s="37">
        <v>0</v>
      </c>
      <c r="N30" s="33" t="s">
        <v>833</v>
      </c>
      <c r="O30" s="33">
        <f t="shared" si="2"/>
        <v>0</v>
      </c>
      <c r="P30" s="33" t="s">
        <v>833</v>
      </c>
      <c r="Q30" s="33">
        <f t="shared" si="3"/>
        <v>0</v>
      </c>
      <c r="R30" s="33" t="s">
        <v>833</v>
      </c>
      <c r="S30" s="33">
        <v>0</v>
      </c>
      <c r="T30" s="123"/>
    </row>
    <row r="31" spans="1:20" ht="57">
      <c r="A31" s="38" t="s">
        <v>116</v>
      </c>
      <c r="B31" s="39" t="s">
        <v>780</v>
      </c>
      <c r="C31" s="40" t="s">
        <v>762</v>
      </c>
      <c r="D31" s="37">
        <v>0</v>
      </c>
      <c r="E31" s="37">
        <v>0</v>
      </c>
      <c r="F31" s="33" t="s">
        <v>833</v>
      </c>
      <c r="G31" s="37">
        <v>0</v>
      </c>
      <c r="H31" s="33" t="s">
        <v>833</v>
      </c>
      <c r="I31" s="37">
        <v>0</v>
      </c>
      <c r="J31" s="33" t="s">
        <v>833</v>
      </c>
      <c r="K31" s="37">
        <v>0</v>
      </c>
      <c r="L31" s="33" t="s">
        <v>833</v>
      </c>
      <c r="M31" s="37">
        <v>0</v>
      </c>
      <c r="N31" s="33" t="s">
        <v>833</v>
      </c>
      <c r="O31" s="33">
        <f t="shared" si="2"/>
        <v>0</v>
      </c>
      <c r="P31" s="33" t="s">
        <v>833</v>
      </c>
      <c r="Q31" s="33">
        <f t="shared" si="3"/>
        <v>0</v>
      </c>
      <c r="R31" s="33" t="s">
        <v>833</v>
      </c>
      <c r="S31" s="33">
        <v>0</v>
      </c>
      <c r="T31" s="123"/>
    </row>
    <row r="32" spans="1:20" ht="85.5">
      <c r="A32" s="38" t="s">
        <v>524</v>
      </c>
      <c r="B32" s="39" t="s">
        <v>781</v>
      </c>
      <c r="C32" s="40" t="s">
        <v>762</v>
      </c>
      <c r="D32" s="37">
        <v>0</v>
      </c>
      <c r="E32" s="37">
        <v>0</v>
      </c>
      <c r="F32" s="33" t="s">
        <v>833</v>
      </c>
      <c r="G32" s="37">
        <v>0</v>
      </c>
      <c r="H32" s="33" t="s">
        <v>833</v>
      </c>
      <c r="I32" s="37">
        <v>0</v>
      </c>
      <c r="J32" s="33" t="s">
        <v>833</v>
      </c>
      <c r="K32" s="37">
        <v>0</v>
      </c>
      <c r="L32" s="33" t="s">
        <v>833</v>
      </c>
      <c r="M32" s="37">
        <v>0</v>
      </c>
      <c r="N32" s="33" t="s">
        <v>833</v>
      </c>
      <c r="O32" s="33">
        <f t="shared" si="2"/>
        <v>0</v>
      </c>
      <c r="P32" s="33" t="s">
        <v>833</v>
      </c>
      <c r="Q32" s="33">
        <f t="shared" si="3"/>
        <v>0</v>
      </c>
      <c r="R32" s="33" t="s">
        <v>833</v>
      </c>
      <c r="S32" s="33">
        <v>0</v>
      </c>
      <c r="T32" s="123"/>
    </row>
    <row r="33" spans="1:20" ht="57">
      <c r="A33" s="38" t="s">
        <v>525</v>
      </c>
      <c r="B33" s="39" t="s">
        <v>782</v>
      </c>
      <c r="C33" s="40" t="s">
        <v>762</v>
      </c>
      <c r="D33" s="37">
        <v>0</v>
      </c>
      <c r="E33" s="37">
        <v>0</v>
      </c>
      <c r="F33" s="33" t="s">
        <v>833</v>
      </c>
      <c r="G33" s="37">
        <v>0</v>
      </c>
      <c r="H33" s="33" t="s">
        <v>833</v>
      </c>
      <c r="I33" s="37">
        <v>0</v>
      </c>
      <c r="J33" s="33" t="s">
        <v>833</v>
      </c>
      <c r="K33" s="37">
        <v>0</v>
      </c>
      <c r="L33" s="33" t="s">
        <v>833</v>
      </c>
      <c r="M33" s="37">
        <v>0</v>
      </c>
      <c r="N33" s="33" t="s">
        <v>833</v>
      </c>
      <c r="O33" s="33">
        <f t="shared" si="2"/>
        <v>0</v>
      </c>
      <c r="P33" s="33" t="s">
        <v>833</v>
      </c>
      <c r="Q33" s="33">
        <f t="shared" si="3"/>
        <v>0</v>
      </c>
      <c r="R33" s="33" t="s">
        <v>833</v>
      </c>
      <c r="S33" s="33">
        <v>0</v>
      </c>
      <c r="T33" s="123"/>
    </row>
    <row r="34" spans="1:20" ht="57">
      <c r="A34" s="38" t="s">
        <v>118</v>
      </c>
      <c r="B34" s="39" t="s">
        <v>783</v>
      </c>
      <c r="C34" s="40" t="s">
        <v>762</v>
      </c>
      <c r="D34" s="37">
        <v>0</v>
      </c>
      <c r="E34" s="37">
        <v>0</v>
      </c>
      <c r="F34" s="33" t="s">
        <v>833</v>
      </c>
      <c r="G34" s="37">
        <v>0</v>
      </c>
      <c r="H34" s="33" t="s">
        <v>833</v>
      </c>
      <c r="I34" s="37">
        <v>0</v>
      </c>
      <c r="J34" s="33" t="s">
        <v>833</v>
      </c>
      <c r="K34" s="37">
        <v>0</v>
      </c>
      <c r="L34" s="33" t="s">
        <v>833</v>
      </c>
      <c r="M34" s="37">
        <v>0</v>
      </c>
      <c r="N34" s="33" t="s">
        <v>833</v>
      </c>
      <c r="O34" s="33">
        <f t="shared" si="2"/>
        <v>0</v>
      </c>
      <c r="P34" s="33" t="s">
        <v>833</v>
      </c>
      <c r="Q34" s="33">
        <f t="shared" si="3"/>
        <v>0</v>
      </c>
      <c r="R34" s="33" t="s">
        <v>833</v>
      </c>
      <c r="S34" s="33">
        <v>0</v>
      </c>
      <c r="T34" s="123"/>
    </row>
    <row r="35" spans="1:20" ht="42.75">
      <c r="A35" s="38" t="s">
        <v>784</v>
      </c>
      <c r="B35" s="39" t="s">
        <v>785</v>
      </c>
      <c r="C35" s="40" t="s">
        <v>762</v>
      </c>
      <c r="D35" s="37">
        <v>0</v>
      </c>
      <c r="E35" s="37">
        <v>0</v>
      </c>
      <c r="F35" s="33" t="s">
        <v>833</v>
      </c>
      <c r="G35" s="37">
        <v>0</v>
      </c>
      <c r="H35" s="33" t="s">
        <v>833</v>
      </c>
      <c r="I35" s="37">
        <v>0</v>
      </c>
      <c r="J35" s="33" t="s">
        <v>833</v>
      </c>
      <c r="K35" s="37">
        <v>0</v>
      </c>
      <c r="L35" s="33" t="s">
        <v>833</v>
      </c>
      <c r="M35" s="37">
        <v>0</v>
      </c>
      <c r="N35" s="33" t="s">
        <v>833</v>
      </c>
      <c r="O35" s="33">
        <f t="shared" si="2"/>
        <v>0</v>
      </c>
      <c r="P35" s="33" t="s">
        <v>833</v>
      </c>
      <c r="Q35" s="33">
        <f t="shared" si="3"/>
        <v>0</v>
      </c>
      <c r="R35" s="33" t="s">
        <v>833</v>
      </c>
      <c r="S35" s="33">
        <v>0</v>
      </c>
      <c r="T35" s="123"/>
    </row>
    <row r="36" spans="1:20" ht="128.25">
      <c r="A36" s="38" t="s">
        <v>784</v>
      </c>
      <c r="B36" s="39" t="s">
        <v>786</v>
      </c>
      <c r="C36" s="40" t="s">
        <v>762</v>
      </c>
      <c r="D36" s="37">
        <v>0</v>
      </c>
      <c r="E36" s="37">
        <v>0</v>
      </c>
      <c r="F36" s="33" t="s">
        <v>833</v>
      </c>
      <c r="G36" s="37">
        <v>0</v>
      </c>
      <c r="H36" s="33" t="s">
        <v>833</v>
      </c>
      <c r="I36" s="37">
        <v>0</v>
      </c>
      <c r="J36" s="33" t="s">
        <v>833</v>
      </c>
      <c r="K36" s="37">
        <v>0</v>
      </c>
      <c r="L36" s="33" t="s">
        <v>833</v>
      </c>
      <c r="M36" s="37">
        <v>0</v>
      </c>
      <c r="N36" s="33" t="s">
        <v>833</v>
      </c>
      <c r="O36" s="33">
        <f t="shared" si="2"/>
        <v>0</v>
      </c>
      <c r="P36" s="33" t="s">
        <v>833</v>
      </c>
      <c r="Q36" s="33">
        <f t="shared" si="3"/>
        <v>0</v>
      </c>
      <c r="R36" s="33" t="s">
        <v>833</v>
      </c>
      <c r="S36" s="33">
        <v>0</v>
      </c>
      <c r="T36" s="123"/>
    </row>
    <row r="37" spans="1:20" ht="114">
      <c r="A37" s="38" t="s">
        <v>784</v>
      </c>
      <c r="B37" s="39" t="s">
        <v>787</v>
      </c>
      <c r="C37" s="40" t="s">
        <v>762</v>
      </c>
      <c r="D37" s="37">
        <v>0</v>
      </c>
      <c r="E37" s="37">
        <v>0</v>
      </c>
      <c r="F37" s="33" t="s">
        <v>833</v>
      </c>
      <c r="G37" s="37">
        <v>0</v>
      </c>
      <c r="H37" s="33" t="s">
        <v>833</v>
      </c>
      <c r="I37" s="37">
        <v>0</v>
      </c>
      <c r="J37" s="33" t="s">
        <v>833</v>
      </c>
      <c r="K37" s="37">
        <v>0</v>
      </c>
      <c r="L37" s="33" t="s">
        <v>833</v>
      </c>
      <c r="M37" s="37">
        <v>0</v>
      </c>
      <c r="N37" s="33" t="s">
        <v>833</v>
      </c>
      <c r="O37" s="33">
        <f t="shared" si="2"/>
        <v>0</v>
      </c>
      <c r="P37" s="33" t="s">
        <v>833</v>
      </c>
      <c r="Q37" s="33">
        <f t="shared" si="3"/>
        <v>0</v>
      </c>
      <c r="R37" s="33" t="s">
        <v>833</v>
      </c>
      <c r="S37" s="33">
        <v>0</v>
      </c>
      <c r="T37" s="123"/>
    </row>
    <row r="38" spans="1:20" ht="128.25">
      <c r="A38" s="38" t="s">
        <v>784</v>
      </c>
      <c r="B38" s="39" t="s">
        <v>788</v>
      </c>
      <c r="C38" s="40" t="s">
        <v>762</v>
      </c>
      <c r="D38" s="37">
        <v>0</v>
      </c>
      <c r="E38" s="37">
        <v>0</v>
      </c>
      <c r="F38" s="33" t="s">
        <v>833</v>
      </c>
      <c r="G38" s="37">
        <v>0</v>
      </c>
      <c r="H38" s="33" t="s">
        <v>833</v>
      </c>
      <c r="I38" s="37">
        <v>0</v>
      </c>
      <c r="J38" s="33" t="s">
        <v>833</v>
      </c>
      <c r="K38" s="37">
        <v>0</v>
      </c>
      <c r="L38" s="33" t="s">
        <v>833</v>
      </c>
      <c r="M38" s="37">
        <v>0</v>
      </c>
      <c r="N38" s="33" t="s">
        <v>833</v>
      </c>
      <c r="O38" s="33">
        <f t="shared" si="2"/>
        <v>0</v>
      </c>
      <c r="P38" s="33" t="s">
        <v>833</v>
      </c>
      <c r="Q38" s="33">
        <f t="shared" si="3"/>
        <v>0</v>
      </c>
      <c r="R38" s="33" t="s">
        <v>833</v>
      </c>
      <c r="S38" s="33">
        <v>0</v>
      </c>
      <c r="T38" s="123"/>
    </row>
    <row r="39" spans="1:20" ht="42.75">
      <c r="A39" s="38" t="s">
        <v>789</v>
      </c>
      <c r="B39" s="39" t="s">
        <v>785</v>
      </c>
      <c r="C39" s="40" t="s">
        <v>762</v>
      </c>
      <c r="D39" s="37">
        <v>0</v>
      </c>
      <c r="E39" s="37">
        <v>0</v>
      </c>
      <c r="F39" s="33" t="s">
        <v>833</v>
      </c>
      <c r="G39" s="37">
        <v>0</v>
      </c>
      <c r="H39" s="33" t="s">
        <v>833</v>
      </c>
      <c r="I39" s="37">
        <v>0</v>
      </c>
      <c r="J39" s="33" t="s">
        <v>833</v>
      </c>
      <c r="K39" s="37">
        <v>0</v>
      </c>
      <c r="L39" s="33" t="s">
        <v>833</v>
      </c>
      <c r="M39" s="37">
        <v>0</v>
      </c>
      <c r="N39" s="33" t="s">
        <v>833</v>
      </c>
      <c r="O39" s="33">
        <f t="shared" si="2"/>
        <v>0</v>
      </c>
      <c r="P39" s="33" t="s">
        <v>833</v>
      </c>
      <c r="Q39" s="33">
        <f t="shared" si="3"/>
        <v>0</v>
      </c>
      <c r="R39" s="33" t="s">
        <v>833</v>
      </c>
      <c r="S39" s="33">
        <v>0</v>
      </c>
      <c r="T39" s="123"/>
    </row>
    <row r="40" spans="1:20" ht="128.25">
      <c r="A40" s="38" t="s">
        <v>789</v>
      </c>
      <c r="B40" s="39" t="s">
        <v>786</v>
      </c>
      <c r="C40" s="40" t="s">
        <v>762</v>
      </c>
      <c r="D40" s="37">
        <v>0</v>
      </c>
      <c r="E40" s="37">
        <v>0</v>
      </c>
      <c r="F40" s="33" t="s">
        <v>833</v>
      </c>
      <c r="G40" s="37">
        <v>0</v>
      </c>
      <c r="H40" s="33" t="s">
        <v>833</v>
      </c>
      <c r="I40" s="37">
        <v>0</v>
      </c>
      <c r="J40" s="33" t="s">
        <v>833</v>
      </c>
      <c r="K40" s="37">
        <v>0</v>
      </c>
      <c r="L40" s="33" t="s">
        <v>833</v>
      </c>
      <c r="M40" s="37">
        <v>0</v>
      </c>
      <c r="N40" s="33" t="s">
        <v>833</v>
      </c>
      <c r="O40" s="33">
        <f t="shared" si="2"/>
        <v>0</v>
      </c>
      <c r="P40" s="33" t="s">
        <v>833</v>
      </c>
      <c r="Q40" s="33">
        <f t="shared" si="3"/>
        <v>0</v>
      </c>
      <c r="R40" s="33" t="s">
        <v>833</v>
      </c>
      <c r="S40" s="33">
        <v>0</v>
      </c>
      <c r="T40" s="123"/>
    </row>
    <row r="41" spans="1:20" ht="114">
      <c r="A41" s="38" t="s">
        <v>789</v>
      </c>
      <c r="B41" s="39" t="s">
        <v>787</v>
      </c>
      <c r="C41" s="40" t="s">
        <v>762</v>
      </c>
      <c r="D41" s="37">
        <v>0</v>
      </c>
      <c r="E41" s="37">
        <v>0</v>
      </c>
      <c r="F41" s="33" t="s">
        <v>833</v>
      </c>
      <c r="G41" s="37">
        <v>0</v>
      </c>
      <c r="H41" s="33" t="s">
        <v>833</v>
      </c>
      <c r="I41" s="37">
        <v>0</v>
      </c>
      <c r="J41" s="33" t="s">
        <v>833</v>
      </c>
      <c r="K41" s="37">
        <v>0</v>
      </c>
      <c r="L41" s="33" t="s">
        <v>833</v>
      </c>
      <c r="M41" s="37">
        <v>0</v>
      </c>
      <c r="N41" s="33" t="s">
        <v>833</v>
      </c>
      <c r="O41" s="33">
        <f t="shared" si="2"/>
        <v>0</v>
      </c>
      <c r="P41" s="33" t="s">
        <v>833</v>
      </c>
      <c r="Q41" s="33">
        <f t="shared" si="3"/>
        <v>0</v>
      </c>
      <c r="R41" s="33" t="s">
        <v>833</v>
      </c>
      <c r="S41" s="33">
        <v>0</v>
      </c>
      <c r="T41" s="123"/>
    </row>
    <row r="42" spans="1:20" ht="128.25">
      <c r="A42" s="38" t="s">
        <v>789</v>
      </c>
      <c r="B42" s="39" t="s">
        <v>790</v>
      </c>
      <c r="C42" s="40" t="s">
        <v>762</v>
      </c>
      <c r="D42" s="37">
        <v>0</v>
      </c>
      <c r="E42" s="37">
        <v>0</v>
      </c>
      <c r="F42" s="33" t="s">
        <v>833</v>
      </c>
      <c r="G42" s="37">
        <v>0</v>
      </c>
      <c r="H42" s="33" t="s">
        <v>833</v>
      </c>
      <c r="I42" s="37">
        <v>0</v>
      </c>
      <c r="J42" s="33" t="s">
        <v>833</v>
      </c>
      <c r="K42" s="37">
        <v>0</v>
      </c>
      <c r="L42" s="33" t="s">
        <v>833</v>
      </c>
      <c r="M42" s="37">
        <v>0</v>
      </c>
      <c r="N42" s="33" t="s">
        <v>833</v>
      </c>
      <c r="O42" s="33">
        <f t="shared" si="2"/>
        <v>0</v>
      </c>
      <c r="P42" s="33" t="s">
        <v>833</v>
      </c>
      <c r="Q42" s="33">
        <f t="shared" si="3"/>
        <v>0</v>
      </c>
      <c r="R42" s="33" t="s">
        <v>833</v>
      </c>
      <c r="S42" s="33">
        <v>0</v>
      </c>
      <c r="T42" s="123"/>
    </row>
    <row r="43" spans="1:20" ht="114">
      <c r="A43" s="38" t="s">
        <v>791</v>
      </c>
      <c r="B43" s="39" t="s">
        <v>792</v>
      </c>
      <c r="C43" s="40" t="s">
        <v>762</v>
      </c>
      <c r="D43" s="37">
        <v>0</v>
      </c>
      <c r="E43" s="37">
        <v>0</v>
      </c>
      <c r="F43" s="33" t="s">
        <v>833</v>
      </c>
      <c r="G43" s="37">
        <v>0</v>
      </c>
      <c r="H43" s="33" t="s">
        <v>833</v>
      </c>
      <c r="I43" s="37">
        <v>0</v>
      </c>
      <c r="J43" s="33" t="s">
        <v>833</v>
      </c>
      <c r="K43" s="37">
        <v>0</v>
      </c>
      <c r="L43" s="33" t="s">
        <v>833</v>
      </c>
      <c r="M43" s="37">
        <v>0</v>
      </c>
      <c r="N43" s="33" t="s">
        <v>833</v>
      </c>
      <c r="O43" s="33">
        <f t="shared" si="2"/>
        <v>0</v>
      </c>
      <c r="P43" s="33" t="s">
        <v>833</v>
      </c>
      <c r="Q43" s="33">
        <f t="shared" si="3"/>
        <v>0</v>
      </c>
      <c r="R43" s="33" t="s">
        <v>833</v>
      </c>
      <c r="S43" s="33">
        <v>0</v>
      </c>
      <c r="T43" s="123"/>
    </row>
    <row r="44" spans="1:20" ht="99.75">
      <c r="A44" s="38" t="s">
        <v>793</v>
      </c>
      <c r="B44" s="39" t="s">
        <v>794</v>
      </c>
      <c r="C44" s="40" t="s">
        <v>762</v>
      </c>
      <c r="D44" s="37">
        <v>0</v>
      </c>
      <c r="E44" s="37">
        <v>0</v>
      </c>
      <c r="F44" s="33" t="s">
        <v>833</v>
      </c>
      <c r="G44" s="37">
        <v>0</v>
      </c>
      <c r="H44" s="33" t="s">
        <v>833</v>
      </c>
      <c r="I44" s="37">
        <v>0</v>
      </c>
      <c r="J44" s="33" t="s">
        <v>833</v>
      </c>
      <c r="K44" s="37">
        <v>0</v>
      </c>
      <c r="L44" s="33" t="s">
        <v>833</v>
      </c>
      <c r="M44" s="37">
        <v>0</v>
      </c>
      <c r="N44" s="33" t="s">
        <v>833</v>
      </c>
      <c r="O44" s="33">
        <f t="shared" si="2"/>
        <v>0</v>
      </c>
      <c r="P44" s="33" t="s">
        <v>833</v>
      </c>
      <c r="Q44" s="33">
        <f t="shared" si="3"/>
        <v>0</v>
      </c>
      <c r="R44" s="33" t="s">
        <v>833</v>
      </c>
      <c r="S44" s="33">
        <v>0</v>
      </c>
      <c r="T44" s="123"/>
    </row>
    <row r="45" spans="1:20" ht="114">
      <c r="A45" s="38" t="s">
        <v>795</v>
      </c>
      <c r="B45" s="39" t="s">
        <v>796</v>
      </c>
      <c r="C45" s="40" t="s">
        <v>762</v>
      </c>
      <c r="D45" s="37">
        <v>0</v>
      </c>
      <c r="E45" s="37">
        <v>0</v>
      </c>
      <c r="F45" s="33" t="s">
        <v>833</v>
      </c>
      <c r="G45" s="37">
        <v>0</v>
      </c>
      <c r="H45" s="33" t="s">
        <v>833</v>
      </c>
      <c r="I45" s="37">
        <v>0</v>
      </c>
      <c r="J45" s="33" t="s">
        <v>833</v>
      </c>
      <c r="K45" s="37">
        <v>0</v>
      </c>
      <c r="L45" s="33" t="s">
        <v>833</v>
      </c>
      <c r="M45" s="37">
        <v>0</v>
      </c>
      <c r="N45" s="33" t="s">
        <v>833</v>
      </c>
      <c r="O45" s="33">
        <f t="shared" si="2"/>
        <v>0</v>
      </c>
      <c r="P45" s="33" t="s">
        <v>833</v>
      </c>
      <c r="Q45" s="33">
        <f t="shared" si="3"/>
        <v>0</v>
      </c>
      <c r="R45" s="33" t="s">
        <v>833</v>
      </c>
      <c r="S45" s="33">
        <v>0</v>
      </c>
      <c r="T45" s="123"/>
    </row>
    <row r="46" spans="1:20" ht="42.75">
      <c r="A46" s="38" t="s">
        <v>120</v>
      </c>
      <c r="B46" s="39" t="s">
        <v>797</v>
      </c>
      <c r="C46" s="40" t="s">
        <v>762</v>
      </c>
      <c r="D46" s="37">
        <f>D47+D51+D55</f>
        <v>0.42500000000000004</v>
      </c>
      <c r="E46" s="37">
        <f>E47+E51+E55</f>
        <v>3.2919999999999998</v>
      </c>
      <c r="F46" s="33" t="s">
        <v>833</v>
      </c>
      <c r="G46" s="37">
        <v>0</v>
      </c>
      <c r="H46" s="33" t="s">
        <v>833</v>
      </c>
      <c r="I46" s="37">
        <f t="shared" ref="I46" si="11">I47+I51+I55</f>
        <v>0</v>
      </c>
      <c r="J46" s="33">
        <f>J50</f>
        <v>0.42500000000000004</v>
      </c>
      <c r="K46" s="37">
        <f t="shared" ref="K46" si="12">K47+K51+K55</f>
        <v>3.2919999999999998</v>
      </c>
      <c r="L46" s="33" t="s">
        <v>833</v>
      </c>
      <c r="M46" s="37">
        <f>M47+M51+M55</f>
        <v>3.2919999999999998</v>
      </c>
      <c r="N46" s="33" t="s">
        <v>833</v>
      </c>
      <c r="O46" s="33">
        <v>0</v>
      </c>
      <c r="P46" s="33" t="s">
        <v>833</v>
      </c>
      <c r="Q46" s="33">
        <f t="shared" si="3"/>
        <v>0</v>
      </c>
      <c r="R46" s="33" t="s">
        <v>833</v>
      </c>
      <c r="S46" s="33">
        <f>S50</f>
        <v>0</v>
      </c>
      <c r="T46" s="123"/>
    </row>
    <row r="47" spans="1:20" ht="71.25">
      <c r="A47" s="38" t="s">
        <v>529</v>
      </c>
      <c r="B47" s="39" t="s">
        <v>798</v>
      </c>
      <c r="C47" s="40" t="s">
        <v>762</v>
      </c>
      <c r="D47" s="37">
        <f>D48</f>
        <v>0</v>
      </c>
      <c r="E47" s="37">
        <f t="shared" ref="E47:E48" si="13">E48</f>
        <v>0</v>
      </c>
      <c r="F47" s="33" t="s">
        <v>833</v>
      </c>
      <c r="G47" s="37">
        <v>0</v>
      </c>
      <c r="H47" s="33" t="s">
        <v>833</v>
      </c>
      <c r="I47" s="37">
        <f t="shared" ref="I47:I48" si="14">I48</f>
        <v>0</v>
      </c>
      <c r="J47" s="33" t="s">
        <v>833</v>
      </c>
      <c r="K47" s="37">
        <f t="shared" ref="K47:K48" si="15">K48</f>
        <v>0</v>
      </c>
      <c r="L47" s="33" t="s">
        <v>833</v>
      </c>
      <c r="M47" s="37">
        <f t="shared" ref="M47:M48" si="16">M48</f>
        <v>0</v>
      </c>
      <c r="N47" s="33" t="s">
        <v>833</v>
      </c>
      <c r="O47" s="33">
        <f t="shared" si="2"/>
        <v>0</v>
      </c>
      <c r="P47" s="33" t="s">
        <v>833</v>
      </c>
      <c r="Q47" s="33">
        <f t="shared" si="3"/>
        <v>0</v>
      </c>
      <c r="R47" s="33" t="s">
        <v>833</v>
      </c>
      <c r="S47" s="33">
        <v>0</v>
      </c>
      <c r="T47" s="123"/>
    </row>
    <row r="48" spans="1:20" ht="42.75">
      <c r="A48" s="38" t="s">
        <v>531</v>
      </c>
      <c r="B48" s="39" t="s">
        <v>799</v>
      </c>
      <c r="C48" s="40" t="s">
        <v>762</v>
      </c>
      <c r="D48" s="37">
        <f>D49</f>
        <v>0</v>
      </c>
      <c r="E48" s="37">
        <f t="shared" si="13"/>
        <v>0</v>
      </c>
      <c r="F48" s="33" t="s">
        <v>833</v>
      </c>
      <c r="G48" s="37">
        <v>0</v>
      </c>
      <c r="H48" s="33" t="s">
        <v>833</v>
      </c>
      <c r="I48" s="37">
        <f t="shared" si="14"/>
        <v>0</v>
      </c>
      <c r="J48" s="33" t="s">
        <v>833</v>
      </c>
      <c r="K48" s="37">
        <f t="shared" si="15"/>
        <v>0</v>
      </c>
      <c r="L48" s="33" t="s">
        <v>833</v>
      </c>
      <c r="M48" s="37">
        <f t="shared" si="16"/>
        <v>0</v>
      </c>
      <c r="N48" s="33" t="s">
        <v>833</v>
      </c>
      <c r="O48" s="33">
        <f t="shared" si="2"/>
        <v>0</v>
      </c>
      <c r="P48" s="33" t="s">
        <v>833</v>
      </c>
      <c r="Q48" s="33">
        <f t="shared" si="3"/>
        <v>0</v>
      </c>
      <c r="R48" s="33" t="s">
        <v>833</v>
      </c>
      <c r="S48" s="33">
        <v>0</v>
      </c>
      <c r="T48" s="123"/>
    </row>
    <row r="49" spans="1:20" ht="71.25">
      <c r="A49" s="38" t="s">
        <v>536</v>
      </c>
      <c r="B49" s="39" t="s">
        <v>800</v>
      </c>
      <c r="C49" s="40" t="s">
        <v>762</v>
      </c>
      <c r="D49" s="44">
        <v>0</v>
      </c>
      <c r="E49" s="44">
        <v>0</v>
      </c>
      <c r="F49" s="58" t="s">
        <v>833</v>
      </c>
      <c r="G49" s="44">
        <v>0</v>
      </c>
      <c r="H49" s="58" t="s">
        <v>833</v>
      </c>
      <c r="I49" s="44">
        <v>0</v>
      </c>
      <c r="J49" s="58" t="s">
        <v>833</v>
      </c>
      <c r="K49" s="44">
        <v>0</v>
      </c>
      <c r="L49" s="58" t="s">
        <v>833</v>
      </c>
      <c r="M49" s="44">
        <v>0</v>
      </c>
      <c r="N49" s="58" t="s">
        <v>833</v>
      </c>
      <c r="O49" s="58">
        <f t="shared" si="2"/>
        <v>0</v>
      </c>
      <c r="P49" s="58" t="s">
        <v>833</v>
      </c>
      <c r="Q49" s="58">
        <f t="shared" si="3"/>
        <v>0</v>
      </c>
      <c r="R49" s="58" t="s">
        <v>833</v>
      </c>
      <c r="S49" s="33">
        <v>0</v>
      </c>
      <c r="T49" s="123"/>
    </row>
    <row r="50" spans="1:20" ht="57">
      <c r="A50" s="38" t="s">
        <v>544</v>
      </c>
      <c r="B50" s="39" t="s">
        <v>801</v>
      </c>
      <c r="C50" s="40" t="s">
        <v>762</v>
      </c>
      <c r="D50" s="37">
        <f>D51</f>
        <v>0.42500000000000004</v>
      </c>
      <c r="E50" s="37">
        <f>E51</f>
        <v>3.2919999999999998</v>
      </c>
      <c r="F50" s="33" t="s">
        <v>833</v>
      </c>
      <c r="G50" s="37">
        <v>0</v>
      </c>
      <c r="H50" s="33" t="s">
        <v>833</v>
      </c>
      <c r="I50" s="37">
        <v>0</v>
      </c>
      <c r="J50" s="33">
        <f>J51</f>
        <v>0.42500000000000004</v>
      </c>
      <c r="K50" s="37">
        <f>E50</f>
        <v>3.2919999999999998</v>
      </c>
      <c r="L50" s="33" t="s">
        <v>833</v>
      </c>
      <c r="M50" s="37">
        <f>M51</f>
        <v>3.2919999999999998</v>
      </c>
      <c r="N50" s="33" t="s">
        <v>833</v>
      </c>
      <c r="O50" s="33">
        <v>0</v>
      </c>
      <c r="P50" s="33" t="s">
        <v>833</v>
      </c>
      <c r="Q50" s="33">
        <f t="shared" si="3"/>
        <v>0</v>
      </c>
      <c r="R50" s="33" t="s">
        <v>833</v>
      </c>
      <c r="S50" s="33">
        <f>S51</f>
        <v>0</v>
      </c>
      <c r="T50" s="123"/>
    </row>
    <row r="51" spans="1:20" ht="42.75">
      <c r="A51" s="38" t="s">
        <v>802</v>
      </c>
      <c r="B51" s="39" t="s">
        <v>803</v>
      </c>
      <c r="C51" s="40" t="s">
        <v>762</v>
      </c>
      <c r="D51" s="37">
        <f>D52</f>
        <v>0.42500000000000004</v>
      </c>
      <c r="E51" s="37">
        <f>E52</f>
        <v>3.2919999999999998</v>
      </c>
      <c r="F51" s="33" t="s">
        <v>833</v>
      </c>
      <c r="G51" s="37">
        <v>0</v>
      </c>
      <c r="H51" s="33" t="s">
        <v>833</v>
      </c>
      <c r="I51" s="37">
        <f t="shared" ref="I51:I52" si="17">I52</f>
        <v>0</v>
      </c>
      <c r="J51" s="33">
        <f>J52</f>
        <v>0.42500000000000004</v>
      </c>
      <c r="K51" s="37">
        <f t="shared" ref="K51" si="18">K52</f>
        <v>3.2919999999999998</v>
      </c>
      <c r="L51" s="33" t="s">
        <v>833</v>
      </c>
      <c r="M51" s="37">
        <f t="shared" ref="M51" si="19">M52</f>
        <v>3.2919999999999998</v>
      </c>
      <c r="N51" s="33" t="s">
        <v>833</v>
      </c>
      <c r="O51" s="33">
        <v>0</v>
      </c>
      <c r="P51" s="33" t="s">
        <v>833</v>
      </c>
      <c r="Q51" s="33">
        <f t="shared" si="3"/>
        <v>0</v>
      </c>
      <c r="R51" s="33" t="s">
        <v>833</v>
      </c>
      <c r="S51" s="33">
        <f>S52</f>
        <v>0</v>
      </c>
      <c r="T51" s="123"/>
    </row>
    <row r="52" spans="1:20" ht="60">
      <c r="A52" s="101" t="s">
        <v>802</v>
      </c>
      <c r="B52" s="81" t="s">
        <v>901</v>
      </c>
      <c r="C52" s="82" t="s">
        <v>902</v>
      </c>
      <c r="D52" s="37">
        <f>0.51/1.2</f>
        <v>0.42500000000000004</v>
      </c>
      <c r="E52" s="37">
        <v>3.2919999999999998</v>
      </c>
      <c r="F52" s="33" t="s">
        <v>833</v>
      </c>
      <c r="G52" s="37">
        <v>0</v>
      </c>
      <c r="H52" s="33" t="s">
        <v>833</v>
      </c>
      <c r="I52" s="37">
        <f t="shared" si="17"/>
        <v>0</v>
      </c>
      <c r="J52" s="33">
        <f>D52</f>
        <v>0.42500000000000004</v>
      </c>
      <c r="K52" s="37">
        <f>E52</f>
        <v>3.2919999999999998</v>
      </c>
      <c r="L52" s="33" t="s">
        <v>833</v>
      </c>
      <c r="M52" s="37">
        <v>3.2919999999999998</v>
      </c>
      <c r="N52" s="33" t="s">
        <v>833</v>
      </c>
      <c r="O52" s="33">
        <v>0</v>
      </c>
      <c r="P52" s="33" t="s">
        <v>833</v>
      </c>
      <c r="Q52" s="33">
        <f t="shared" si="3"/>
        <v>0</v>
      </c>
      <c r="R52" s="33" t="s">
        <v>833</v>
      </c>
      <c r="S52" s="33">
        <f>Q52*100/K52</f>
        <v>0</v>
      </c>
      <c r="T52" s="123"/>
    </row>
    <row r="53" spans="1:20" ht="57">
      <c r="A53" s="38" t="s">
        <v>804</v>
      </c>
      <c r="B53" s="39" t="s">
        <v>805</v>
      </c>
      <c r="C53" s="40" t="s">
        <v>762</v>
      </c>
      <c r="D53" s="37">
        <v>0</v>
      </c>
      <c r="E53" s="37">
        <v>0</v>
      </c>
      <c r="F53" s="33" t="s">
        <v>833</v>
      </c>
      <c r="G53" s="37">
        <v>0</v>
      </c>
      <c r="H53" s="33" t="s">
        <v>833</v>
      </c>
      <c r="I53" s="37">
        <v>0</v>
      </c>
      <c r="J53" s="33" t="s">
        <v>833</v>
      </c>
      <c r="K53" s="37">
        <v>0</v>
      </c>
      <c r="L53" s="33" t="s">
        <v>833</v>
      </c>
      <c r="M53" s="37">
        <v>0</v>
      </c>
      <c r="N53" s="33" t="s">
        <v>833</v>
      </c>
      <c r="O53" s="33">
        <f t="shared" si="2"/>
        <v>0</v>
      </c>
      <c r="P53" s="33" t="s">
        <v>833</v>
      </c>
      <c r="Q53" s="33">
        <f t="shared" si="3"/>
        <v>0</v>
      </c>
      <c r="R53" s="33" t="s">
        <v>833</v>
      </c>
      <c r="S53" s="33">
        <v>0</v>
      </c>
      <c r="T53" s="123"/>
    </row>
    <row r="54" spans="1:20" ht="42.75">
      <c r="A54" s="38" t="s">
        <v>546</v>
      </c>
      <c r="B54" s="39" t="s">
        <v>806</v>
      </c>
      <c r="C54" s="40" t="s">
        <v>762</v>
      </c>
      <c r="D54" s="37">
        <v>0</v>
      </c>
      <c r="E54" s="37">
        <v>0</v>
      </c>
      <c r="F54" s="33" t="s">
        <v>833</v>
      </c>
      <c r="G54" s="37">
        <v>0</v>
      </c>
      <c r="H54" s="33" t="s">
        <v>833</v>
      </c>
      <c r="I54" s="37">
        <v>0</v>
      </c>
      <c r="J54" s="33" t="s">
        <v>833</v>
      </c>
      <c r="K54" s="37">
        <v>0</v>
      </c>
      <c r="L54" s="33" t="s">
        <v>833</v>
      </c>
      <c r="M54" s="37">
        <v>0</v>
      </c>
      <c r="N54" s="33" t="s">
        <v>833</v>
      </c>
      <c r="O54" s="33">
        <f t="shared" si="2"/>
        <v>0</v>
      </c>
      <c r="P54" s="33" t="s">
        <v>833</v>
      </c>
      <c r="Q54" s="33">
        <f t="shared" si="3"/>
        <v>0</v>
      </c>
      <c r="R54" s="33" t="s">
        <v>833</v>
      </c>
      <c r="S54" s="33">
        <v>0</v>
      </c>
      <c r="T54" s="123"/>
    </row>
    <row r="55" spans="1:20" ht="42.75">
      <c r="A55" s="38" t="s">
        <v>548</v>
      </c>
      <c r="B55" s="39" t="s">
        <v>807</v>
      </c>
      <c r="C55" s="40" t="s">
        <v>762</v>
      </c>
      <c r="D55" s="37">
        <f>D57</f>
        <v>0</v>
      </c>
      <c r="E55" s="37">
        <f t="shared" ref="E55" si="20">E57</f>
        <v>0</v>
      </c>
      <c r="F55" s="33" t="s">
        <v>833</v>
      </c>
      <c r="G55" s="37">
        <v>0</v>
      </c>
      <c r="H55" s="33" t="s">
        <v>833</v>
      </c>
      <c r="I55" s="37">
        <f t="shared" ref="I55" si="21">I57</f>
        <v>0</v>
      </c>
      <c r="J55" s="33" t="s">
        <v>833</v>
      </c>
      <c r="K55" s="37">
        <f t="shared" ref="K55" si="22">K57</f>
        <v>0</v>
      </c>
      <c r="L55" s="33" t="s">
        <v>833</v>
      </c>
      <c r="M55" s="37">
        <f t="shared" ref="M55" si="23">M57</f>
        <v>0</v>
      </c>
      <c r="N55" s="33" t="s">
        <v>833</v>
      </c>
      <c r="O55" s="33">
        <f t="shared" si="2"/>
        <v>0</v>
      </c>
      <c r="P55" s="33" t="s">
        <v>833</v>
      </c>
      <c r="Q55" s="33">
        <f t="shared" si="3"/>
        <v>0</v>
      </c>
      <c r="R55" s="33" t="s">
        <v>833</v>
      </c>
      <c r="S55" s="33">
        <v>0</v>
      </c>
      <c r="T55" s="123"/>
    </row>
    <row r="56" spans="1:20" ht="42.75">
      <c r="A56" s="38" t="s">
        <v>552</v>
      </c>
      <c r="B56" s="39" t="s">
        <v>808</v>
      </c>
      <c r="C56" s="40" t="s">
        <v>762</v>
      </c>
      <c r="D56" s="37">
        <v>0</v>
      </c>
      <c r="E56" s="37">
        <v>0</v>
      </c>
      <c r="F56" s="33" t="s">
        <v>833</v>
      </c>
      <c r="G56" s="37">
        <v>0</v>
      </c>
      <c r="H56" s="33" t="s">
        <v>833</v>
      </c>
      <c r="I56" s="37">
        <v>0</v>
      </c>
      <c r="J56" s="33" t="s">
        <v>833</v>
      </c>
      <c r="K56" s="37">
        <v>0</v>
      </c>
      <c r="L56" s="33" t="s">
        <v>833</v>
      </c>
      <c r="M56" s="37">
        <v>0</v>
      </c>
      <c r="N56" s="33" t="s">
        <v>833</v>
      </c>
      <c r="O56" s="33">
        <f t="shared" si="2"/>
        <v>0</v>
      </c>
      <c r="P56" s="33" t="s">
        <v>833</v>
      </c>
      <c r="Q56" s="33">
        <f t="shared" si="3"/>
        <v>0</v>
      </c>
      <c r="R56" s="33" t="s">
        <v>833</v>
      </c>
      <c r="S56" s="33">
        <v>0</v>
      </c>
      <c r="T56" s="123"/>
    </row>
    <row r="57" spans="1:20" ht="42.75">
      <c r="A57" s="38" t="s">
        <v>553</v>
      </c>
      <c r="B57" s="39" t="s">
        <v>809</v>
      </c>
      <c r="C57" s="40" t="s">
        <v>762</v>
      </c>
      <c r="D57" s="37">
        <f>D58</f>
        <v>0</v>
      </c>
      <c r="E57" s="37">
        <f t="shared" ref="E57" si="24">E58</f>
        <v>0</v>
      </c>
      <c r="F57" s="33" t="s">
        <v>833</v>
      </c>
      <c r="G57" s="37">
        <v>0</v>
      </c>
      <c r="H57" s="33" t="s">
        <v>833</v>
      </c>
      <c r="I57" s="37">
        <f t="shared" ref="I57" si="25">I58</f>
        <v>0</v>
      </c>
      <c r="J57" s="33" t="s">
        <v>833</v>
      </c>
      <c r="K57" s="37">
        <f t="shared" ref="K57" si="26">K58</f>
        <v>0</v>
      </c>
      <c r="L57" s="33" t="s">
        <v>833</v>
      </c>
      <c r="M57" s="37">
        <f t="shared" ref="M57" si="27">M58</f>
        <v>0</v>
      </c>
      <c r="N57" s="33" t="s">
        <v>833</v>
      </c>
      <c r="O57" s="33">
        <f t="shared" si="2"/>
        <v>0</v>
      </c>
      <c r="P57" s="33" t="s">
        <v>833</v>
      </c>
      <c r="Q57" s="33">
        <f t="shared" si="3"/>
        <v>0</v>
      </c>
      <c r="R57" s="33" t="s">
        <v>833</v>
      </c>
      <c r="S57" s="33">
        <v>0</v>
      </c>
      <c r="T57" s="123"/>
    </row>
    <row r="58" spans="1:20" ht="42.75">
      <c r="A58" s="38" t="s">
        <v>554</v>
      </c>
      <c r="B58" s="39" t="s">
        <v>810</v>
      </c>
      <c r="C58" s="40" t="s">
        <v>762</v>
      </c>
      <c r="D58" s="37">
        <v>0</v>
      </c>
      <c r="E58" s="37">
        <v>0</v>
      </c>
      <c r="F58" s="33" t="s">
        <v>833</v>
      </c>
      <c r="G58" s="37">
        <v>0</v>
      </c>
      <c r="H58" s="33" t="s">
        <v>833</v>
      </c>
      <c r="I58" s="37">
        <v>0</v>
      </c>
      <c r="J58" s="33" t="s">
        <v>833</v>
      </c>
      <c r="K58" s="37">
        <v>0</v>
      </c>
      <c r="L58" s="33" t="s">
        <v>833</v>
      </c>
      <c r="M58" s="37">
        <v>0</v>
      </c>
      <c r="N58" s="33" t="s">
        <v>833</v>
      </c>
      <c r="O58" s="33">
        <f t="shared" si="2"/>
        <v>0</v>
      </c>
      <c r="P58" s="33" t="s">
        <v>833</v>
      </c>
      <c r="Q58" s="33">
        <f t="shared" si="3"/>
        <v>0</v>
      </c>
      <c r="R58" s="33" t="s">
        <v>833</v>
      </c>
      <c r="S58" s="33">
        <v>0</v>
      </c>
      <c r="T58" s="123"/>
    </row>
    <row r="59" spans="1:20" ht="57">
      <c r="A59" s="38" t="s">
        <v>555</v>
      </c>
      <c r="B59" s="39" t="s">
        <v>811</v>
      </c>
      <c r="C59" s="40" t="s">
        <v>762</v>
      </c>
      <c r="D59" s="37">
        <v>0</v>
      </c>
      <c r="E59" s="37">
        <v>0</v>
      </c>
      <c r="F59" s="33" t="s">
        <v>833</v>
      </c>
      <c r="G59" s="37">
        <v>0</v>
      </c>
      <c r="H59" s="33" t="s">
        <v>833</v>
      </c>
      <c r="I59" s="37">
        <v>0</v>
      </c>
      <c r="J59" s="33" t="s">
        <v>833</v>
      </c>
      <c r="K59" s="37">
        <v>0</v>
      </c>
      <c r="L59" s="33" t="s">
        <v>833</v>
      </c>
      <c r="M59" s="37">
        <v>0</v>
      </c>
      <c r="N59" s="33" t="s">
        <v>833</v>
      </c>
      <c r="O59" s="33">
        <f t="shared" si="2"/>
        <v>0</v>
      </c>
      <c r="P59" s="33" t="s">
        <v>833</v>
      </c>
      <c r="Q59" s="33">
        <f t="shared" si="3"/>
        <v>0</v>
      </c>
      <c r="R59" s="33" t="s">
        <v>833</v>
      </c>
      <c r="S59" s="33">
        <v>0</v>
      </c>
      <c r="T59" s="123"/>
    </row>
    <row r="60" spans="1:20" ht="57">
      <c r="A60" s="38" t="s">
        <v>556</v>
      </c>
      <c r="B60" s="39" t="s">
        <v>812</v>
      </c>
      <c r="C60" s="40" t="s">
        <v>762</v>
      </c>
      <c r="D60" s="37">
        <v>0</v>
      </c>
      <c r="E60" s="37">
        <v>0</v>
      </c>
      <c r="F60" s="33" t="s">
        <v>833</v>
      </c>
      <c r="G60" s="37">
        <v>0</v>
      </c>
      <c r="H60" s="33" t="s">
        <v>833</v>
      </c>
      <c r="I60" s="37">
        <v>0</v>
      </c>
      <c r="J60" s="33" t="s">
        <v>833</v>
      </c>
      <c r="K60" s="37">
        <v>0</v>
      </c>
      <c r="L60" s="33" t="s">
        <v>833</v>
      </c>
      <c r="M60" s="37">
        <v>0</v>
      </c>
      <c r="N60" s="33" t="s">
        <v>833</v>
      </c>
      <c r="O60" s="33">
        <f t="shared" si="2"/>
        <v>0</v>
      </c>
      <c r="P60" s="33" t="s">
        <v>833</v>
      </c>
      <c r="Q60" s="33">
        <f t="shared" si="3"/>
        <v>0</v>
      </c>
      <c r="R60" s="33" t="s">
        <v>833</v>
      </c>
      <c r="S60" s="33">
        <v>0</v>
      </c>
      <c r="T60" s="123"/>
    </row>
    <row r="61" spans="1:20" ht="57">
      <c r="A61" s="38" t="s">
        <v>557</v>
      </c>
      <c r="B61" s="39" t="s">
        <v>813</v>
      </c>
      <c r="C61" s="40" t="s">
        <v>762</v>
      </c>
      <c r="D61" s="37">
        <v>0</v>
      </c>
      <c r="E61" s="37">
        <v>0</v>
      </c>
      <c r="F61" s="33" t="s">
        <v>833</v>
      </c>
      <c r="G61" s="37">
        <v>0</v>
      </c>
      <c r="H61" s="33" t="s">
        <v>833</v>
      </c>
      <c r="I61" s="37">
        <v>0</v>
      </c>
      <c r="J61" s="33" t="s">
        <v>833</v>
      </c>
      <c r="K61" s="37">
        <v>0</v>
      </c>
      <c r="L61" s="33" t="s">
        <v>833</v>
      </c>
      <c r="M61" s="37">
        <v>0</v>
      </c>
      <c r="N61" s="33" t="s">
        <v>833</v>
      </c>
      <c r="O61" s="33">
        <f t="shared" si="2"/>
        <v>0</v>
      </c>
      <c r="P61" s="33" t="s">
        <v>833</v>
      </c>
      <c r="Q61" s="33">
        <f t="shared" si="3"/>
        <v>0</v>
      </c>
      <c r="R61" s="33" t="s">
        <v>833</v>
      </c>
      <c r="S61" s="33">
        <v>0</v>
      </c>
      <c r="T61" s="123"/>
    </row>
    <row r="62" spans="1:20" ht="57">
      <c r="A62" s="38" t="s">
        <v>814</v>
      </c>
      <c r="B62" s="39" t="s">
        <v>815</v>
      </c>
      <c r="C62" s="40" t="s">
        <v>762</v>
      </c>
      <c r="D62" s="37">
        <v>0</v>
      </c>
      <c r="E62" s="37">
        <v>0</v>
      </c>
      <c r="F62" s="33" t="s">
        <v>833</v>
      </c>
      <c r="G62" s="37">
        <v>0</v>
      </c>
      <c r="H62" s="33" t="s">
        <v>833</v>
      </c>
      <c r="I62" s="37">
        <v>0</v>
      </c>
      <c r="J62" s="33" t="s">
        <v>833</v>
      </c>
      <c r="K62" s="37">
        <v>0</v>
      </c>
      <c r="L62" s="33" t="s">
        <v>833</v>
      </c>
      <c r="M62" s="37">
        <v>0</v>
      </c>
      <c r="N62" s="33" t="s">
        <v>833</v>
      </c>
      <c r="O62" s="33">
        <f t="shared" si="2"/>
        <v>0</v>
      </c>
      <c r="P62" s="33" t="s">
        <v>833</v>
      </c>
      <c r="Q62" s="33">
        <f t="shared" si="3"/>
        <v>0</v>
      </c>
      <c r="R62" s="33" t="s">
        <v>833</v>
      </c>
      <c r="S62" s="33">
        <v>0</v>
      </c>
      <c r="T62" s="123"/>
    </row>
    <row r="63" spans="1:20" ht="57">
      <c r="A63" s="38" t="s">
        <v>816</v>
      </c>
      <c r="B63" s="39" t="s">
        <v>817</v>
      </c>
      <c r="C63" s="40" t="s">
        <v>762</v>
      </c>
      <c r="D63" s="37">
        <v>0</v>
      </c>
      <c r="E63" s="37">
        <v>0</v>
      </c>
      <c r="F63" s="33" t="s">
        <v>833</v>
      </c>
      <c r="G63" s="37">
        <v>0</v>
      </c>
      <c r="H63" s="33" t="s">
        <v>833</v>
      </c>
      <c r="I63" s="37">
        <v>0</v>
      </c>
      <c r="J63" s="33" t="s">
        <v>833</v>
      </c>
      <c r="K63" s="37">
        <v>0</v>
      </c>
      <c r="L63" s="33" t="s">
        <v>833</v>
      </c>
      <c r="M63" s="37">
        <v>0</v>
      </c>
      <c r="N63" s="33" t="s">
        <v>833</v>
      </c>
      <c r="O63" s="33">
        <f t="shared" si="2"/>
        <v>0</v>
      </c>
      <c r="P63" s="33" t="s">
        <v>833</v>
      </c>
      <c r="Q63" s="33">
        <f t="shared" si="3"/>
        <v>0</v>
      </c>
      <c r="R63" s="33" t="s">
        <v>833</v>
      </c>
      <c r="S63" s="33">
        <v>0</v>
      </c>
      <c r="T63" s="123"/>
    </row>
    <row r="64" spans="1:20" ht="42.75">
      <c r="A64" s="38" t="s">
        <v>818</v>
      </c>
      <c r="B64" s="39" t="s">
        <v>819</v>
      </c>
      <c r="C64" s="40" t="s">
        <v>762</v>
      </c>
      <c r="D64" s="37">
        <v>0</v>
      </c>
      <c r="E64" s="37">
        <v>0</v>
      </c>
      <c r="F64" s="33" t="s">
        <v>833</v>
      </c>
      <c r="G64" s="37">
        <v>0</v>
      </c>
      <c r="H64" s="33" t="s">
        <v>833</v>
      </c>
      <c r="I64" s="37">
        <v>0</v>
      </c>
      <c r="J64" s="33" t="s">
        <v>833</v>
      </c>
      <c r="K64" s="37">
        <v>0</v>
      </c>
      <c r="L64" s="33" t="s">
        <v>833</v>
      </c>
      <c r="M64" s="37">
        <v>0</v>
      </c>
      <c r="N64" s="33" t="s">
        <v>833</v>
      </c>
      <c r="O64" s="33">
        <f t="shared" si="2"/>
        <v>0</v>
      </c>
      <c r="P64" s="33" t="s">
        <v>833</v>
      </c>
      <c r="Q64" s="33">
        <f t="shared" si="3"/>
        <v>0</v>
      </c>
      <c r="R64" s="33" t="s">
        <v>833</v>
      </c>
      <c r="S64" s="33">
        <v>0</v>
      </c>
      <c r="T64" s="123"/>
    </row>
    <row r="65" spans="1:20" ht="57">
      <c r="A65" s="38" t="s">
        <v>820</v>
      </c>
      <c r="B65" s="39" t="s">
        <v>821</v>
      </c>
      <c r="C65" s="40" t="s">
        <v>762</v>
      </c>
      <c r="D65" s="37">
        <v>0</v>
      </c>
      <c r="E65" s="37">
        <v>0</v>
      </c>
      <c r="F65" s="33" t="s">
        <v>833</v>
      </c>
      <c r="G65" s="37">
        <v>0</v>
      </c>
      <c r="H65" s="33" t="s">
        <v>833</v>
      </c>
      <c r="I65" s="37">
        <v>0</v>
      </c>
      <c r="J65" s="33" t="s">
        <v>833</v>
      </c>
      <c r="K65" s="37">
        <v>0</v>
      </c>
      <c r="L65" s="33" t="s">
        <v>833</v>
      </c>
      <c r="M65" s="37">
        <v>0</v>
      </c>
      <c r="N65" s="33" t="s">
        <v>833</v>
      </c>
      <c r="O65" s="33">
        <f t="shared" si="2"/>
        <v>0</v>
      </c>
      <c r="P65" s="33" t="s">
        <v>833</v>
      </c>
      <c r="Q65" s="33">
        <f t="shared" si="3"/>
        <v>0</v>
      </c>
      <c r="R65" s="33" t="s">
        <v>833</v>
      </c>
      <c r="S65" s="33">
        <v>0</v>
      </c>
      <c r="T65" s="123"/>
    </row>
    <row r="66" spans="1:20" ht="85.5">
      <c r="A66" s="38" t="s">
        <v>122</v>
      </c>
      <c r="B66" s="39" t="s">
        <v>822</v>
      </c>
      <c r="C66" s="40" t="s">
        <v>762</v>
      </c>
      <c r="D66" s="37">
        <v>0</v>
      </c>
      <c r="E66" s="37">
        <v>0</v>
      </c>
      <c r="F66" s="33" t="s">
        <v>833</v>
      </c>
      <c r="G66" s="37">
        <v>0</v>
      </c>
      <c r="H66" s="33" t="s">
        <v>833</v>
      </c>
      <c r="I66" s="37">
        <v>0</v>
      </c>
      <c r="J66" s="33" t="s">
        <v>833</v>
      </c>
      <c r="K66" s="37">
        <v>0</v>
      </c>
      <c r="L66" s="33" t="s">
        <v>833</v>
      </c>
      <c r="M66" s="37">
        <v>0</v>
      </c>
      <c r="N66" s="33" t="s">
        <v>833</v>
      </c>
      <c r="O66" s="33">
        <f t="shared" si="2"/>
        <v>0</v>
      </c>
      <c r="P66" s="33" t="s">
        <v>833</v>
      </c>
      <c r="Q66" s="33">
        <f t="shared" si="3"/>
        <v>0</v>
      </c>
      <c r="R66" s="33" t="s">
        <v>833</v>
      </c>
      <c r="S66" s="33">
        <v>0</v>
      </c>
      <c r="T66" s="123"/>
    </row>
    <row r="67" spans="1:20" ht="71.25">
      <c r="A67" s="38" t="s">
        <v>823</v>
      </c>
      <c r="B67" s="39" t="s">
        <v>824</v>
      </c>
      <c r="C67" s="40" t="s">
        <v>762</v>
      </c>
      <c r="D67" s="37">
        <v>0</v>
      </c>
      <c r="E67" s="37">
        <v>0</v>
      </c>
      <c r="F67" s="33" t="s">
        <v>833</v>
      </c>
      <c r="G67" s="37">
        <v>0</v>
      </c>
      <c r="H67" s="33" t="s">
        <v>833</v>
      </c>
      <c r="I67" s="37">
        <v>0</v>
      </c>
      <c r="J67" s="33" t="s">
        <v>833</v>
      </c>
      <c r="K67" s="37">
        <v>0</v>
      </c>
      <c r="L67" s="33" t="s">
        <v>833</v>
      </c>
      <c r="M67" s="37">
        <v>0</v>
      </c>
      <c r="N67" s="33" t="s">
        <v>833</v>
      </c>
      <c r="O67" s="33">
        <f t="shared" si="2"/>
        <v>0</v>
      </c>
      <c r="P67" s="33" t="s">
        <v>833</v>
      </c>
      <c r="Q67" s="33">
        <f t="shared" si="3"/>
        <v>0</v>
      </c>
      <c r="R67" s="33" t="s">
        <v>833</v>
      </c>
      <c r="S67" s="33">
        <v>0</v>
      </c>
      <c r="T67" s="123"/>
    </row>
    <row r="68" spans="1:20" ht="71.25">
      <c r="A68" s="38" t="s">
        <v>825</v>
      </c>
      <c r="B68" s="39" t="s">
        <v>826</v>
      </c>
      <c r="C68" s="40" t="s">
        <v>762</v>
      </c>
      <c r="D68" s="37">
        <v>0</v>
      </c>
      <c r="E68" s="37">
        <v>0</v>
      </c>
      <c r="F68" s="33" t="s">
        <v>833</v>
      </c>
      <c r="G68" s="37">
        <v>0</v>
      </c>
      <c r="H68" s="33" t="s">
        <v>833</v>
      </c>
      <c r="I68" s="37">
        <v>0</v>
      </c>
      <c r="J68" s="33" t="s">
        <v>833</v>
      </c>
      <c r="K68" s="37">
        <v>0</v>
      </c>
      <c r="L68" s="33" t="s">
        <v>833</v>
      </c>
      <c r="M68" s="37">
        <v>0</v>
      </c>
      <c r="N68" s="33" t="s">
        <v>833</v>
      </c>
      <c r="O68" s="33">
        <f t="shared" si="2"/>
        <v>0</v>
      </c>
      <c r="P68" s="33" t="s">
        <v>833</v>
      </c>
      <c r="Q68" s="33">
        <f t="shared" si="3"/>
        <v>0</v>
      </c>
      <c r="R68" s="33" t="s">
        <v>833</v>
      </c>
      <c r="S68" s="33">
        <v>0</v>
      </c>
      <c r="T68" s="123"/>
    </row>
    <row r="69" spans="1:20" ht="42.75">
      <c r="A69" s="38" t="s">
        <v>124</v>
      </c>
      <c r="B69" s="39" t="s">
        <v>827</v>
      </c>
      <c r="C69" s="40" t="s">
        <v>762</v>
      </c>
      <c r="D69" s="37">
        <v>0</v>
      </c>
      <c r="E69" s="37">
        <v>0</v>
      </c>
      <c r="F69" s="33" t="s">
        <v>833</v>
      </c>
      <c r="G69" s="37">
        <v>0</v>
      </c>
      <c r="H69" s="33" t="s">
        <v>833</v>
      </c>
      <c r="I69" s="37">
        <v>0</v>
      </c>
      <c r="J69" s="33" t="s">
        <v>833</v>
      </c>
      <c r="K69" s="37">
        <v>0</v>
      </c>
      <c r="L69" s="33" t="s">
        <v>833</v>
      </c>
      <c r="M69" s="37">
        <v>0</v>
      </c>
      <c r="N69" s="33" t="s">
        <v>833</v>
      </c>
      <c r="O69" s="33">
        <f t="shared" si="2"/>
        <v>0</v>
      </c>
      <c r="P69" s="33" t="s">
        <v>833</v>
      </c>
      <c r="Q69" s="33">
        <f t="shared" si="3"/>
        <v>0</v>
      </c>
      <c r="R69" s="33" t="s">
        <v>833</v>
      </c>
      <c r="S69" s="33">
        <v>0</v>
      </c>
      <c r="T69" s="123"/>
    </row>
    <row r="70" spans="1:20" ht="57">
      <c r="A70" s="38" t="s">
        <v>126</v>
      </c>
      <c r="B70" s="39" t="s">
        <v>828</v>
      </c>
      <c r="C70" s="40" t="s">
        <v>762</v>
      </c>
      <c r="D70" s="37">
        <v>0</v>
      </c>
      <c r="E70" s="37">
        <v>0</v>
      </c>
      <c r="F70" s="33" t="s">
        <v>833</v>
      </c>
      <c r="G70" s="37">
        <v>0</v>
      </c>
      <c r="H70" s="33" t="s">
        <v>833</v>
      </c>
      <c r="I70" s="37">
        <v>0</v>
      </c>
      <c r="J70" s="33" t="s">
        <v>833</v>
      </c>
      <c r="K70" s="37">
        <v>0</v>
      </c>
      <c r="L70" s="33" t="s">
        <v>833</v>
      </c>
      <c r="M70" s="37">
        <v>0</v>
      </c>
      <c r="N70" s="33" t="s">
        <v>833</v>
      </c>
      <c r="O70" s="33">
        <f t="shared" si="2"/>
        <v>0</v>
      </c>
      <c r="P70" s="33" t="s">
        <v>833</v>
      </c>
      <c r="Q70" s="33">
        <f t="shared" si="3"/>
        <v>0</v>
      </c>
      <c r="R70" s="33" t="s">
        <v>833</v>
      </c>
      <c r="S70" s="33">
        <v>0</v>
      </c>
      <c r="T70" s="123"/>
    </row>
    <row r="71" spans="1:20" ht="28.5">
      <c r="A71" s="38" t="s">
        <v>128</v>
      </c>
      <c r="B71" s="39" t="s">
        <v>829</v>
      </c>
      <c r="C71" s="40" t="s">
        <v>762</v>
      </c>
      <c r="D71" s="37">
        <v>0</v>
      </c>
      <c r="E71" s="37">
        <v>0</v>
      </c>
      <c r="F71" s="33" t="s">
        <v>833</v>
      </c>
      <c r="G71" s="37">
        <v>0</v>
      </c>
      <c r="H71" s="33" t="s">
        <v>833</v>
      </c>
      <c r="I71" s="37">
        <v>0</v>
      </c>
      <c r="J71" s="33" t="s">
        <v>833</v>
      </c>
      <c r="K71" s="37">
        <v>0</v>
      </c>
      <c r="L71" s="33" t="s">
        <v>833</v>
      </c>
      <c r="M71" s="37">
        <v>0</v>
      </c>
      <c r="N71" s="33" t="s">
        <v>833</v>
      </c>
      <c r="O71" s="33">
        <f t="shared" si="2"/>
        <v>0</v>
      </c>
      <c r="P71" s="33" t="s">
        <v>833</v>
      </c>
      <c r="Q71" s="33">
        <f t="shared" si="3"/>
        <v>0</v>
      </c>
      <c r="R71" s="33" t="s">
        <v>833</v>
      </c>
      <c r="S71" s="33">
        <v>0</v>
      </c>
      <c r="T71" s="123"/>
    </row>
    <row r="72" spans="1:20" ht="16.5">
      <c r="A72" s="125" t="s">
        <v>33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</row>
    <row r="73" spans="1:20" ht="16.5">
      <c r="A73" s="8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2"/>
      <c r="O73" s="72"/>
      <c r="P73" s="72"/>
      <c r="Q73" s="72"/>
      <c r="R73" s="72"/>
      <c r="S73" s="72"/>
      <c r="T73" s="9"/>
    </row>
    <row r="74" spans="1:20">
      <c r="A74" s="85"/>
    </row>
    <row r="75" spans="1:20">
      <c r="A75" s="90"/>
    </row>
  </sheetData>
  <mergeCells count="28">
    <mergeCell ref="A72:T72"/>
    <mergeCell ref="P14:Q14"/>
    <mergeCell ref="R14:S14"/>
    <mergeCell ref="A8:T8"/>
    <mergeCell ref="A9:T9"/>
    <mergeCell ref="A10:T10"/>
    <mergeCell ref="A11:T11"/>
    <mergeCell ref="A12:T12"/>
    <mergeCell ref="A18:C18"/>
    <mergeCell ref="H13:I14"/>
    <mergeCell ref="J13:M13"/>
    <mergeCell ref="N13:O14"/>
    <mergeCell ref="P13:S13"/>
    <mergeCell ref="T13:T15"/>
    <mergeCell ref="J14:K14"/>
    <mergeCell ref="L14:M14"/>
    <mergeCell ref="A3:T3"/>
    <mergeCell ref="A4:T4"/>
    <mergeCell ref="A5:T5"/>
    <mergeCell ref="A6:T6"/>
    <mergeCell ref="A7:T7"/>
    <mergeCell ref="T18:T71"/>
    <mergeCell ref="F13:G14"/>
    <mergeCell ref="A13:A15"/>
    <mergeCell ref="B13:B15"/>
    <mergeCell ref="C13:C15"/>
    <mergeCell ref="D13:D15"/>
    <mergeCell ref="E13:E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4:X73"/>
  <sheetViews>
    <sheetView topLeftCell="A13" workbookViewId="0">
      <selection activeCell="A20" sqref="A20:C73"/>
    </sheetView>
  </sheetViews>
  <sheetFormatPr defaultRowHeight="15"/>
  <cols>
    <col min="1" max="1" width="12.42578125" style="10" customWidth="1"/>
    <col min="2" max="2" width="30" style="10" customWidth="1"/>
    <col min="3" max="3" width="23.7109375" style="10" customWidth="1"/>
    <col min="4" max="4" width="13.5703125" style="10" customWidth="1"/>
    <col min="5" max="5" width="17.28515625" style="10" customWidth="1"/>
    <col min="6" max="6" width="8.28515625" style="10" customWidth="1"/>
    <col min="7" max="7" width="7.28515625" style="10" customWidth="1"/>
    <col min="8" max="10" width="7" style="10" customWidth="1"/>
    <col min="11" max="11" width="6.85546875" style="10" customWidth="1"/>
    <col min="12" max="12" width="18.7109375" style="10" customWidth="1"/>
    <col min="13" max="13" width="9.140625" style="10"/>
    <col min="14" max="14" width="6.85546875" style="10" customWidth="1"/>
    <col min="15" max="17" width="7.42578125" style="10" customWidth="1"/>
    <col min="18" max="18" width="8.28515625" style="10" customWidth="1"/>
    <col min="19" max="19" width="15" style="10" customWidth="1"/>
    <col min="20" max="20" width="9.140625" style="10"/>
    <col min="21" max="21" width="12.28515625" style="10" customWidth="1"/>
    <col min="22" max="22" width="13.140625" style="10" customWidth="1"/>
    <col min="23" max="23" width="18.42578125" style="10" customWidth="1"/>
    <col min="24" max="16384" width="9.140625" style="10"/>
  </cols>
  <sheetData>
    <row r="4" spans="1:23" s="13" customFormat="1" ht="16.5">
      <c r="A4" s="114" t="s">
        <v>34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s="13" customFormat="1" ht="16.5">
      <c r="A5" s="114" t="s">
        <v>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</row>
    <row r="6" spans="1:23" s="13" customFormat="1" ht="16.5">
      <c r="A6" s="114" t="s">
        <v>23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</row>
    <row r="7" spans="1:23" s="13" customFormat="1" ht="16.5">
      <c r="A7" s="112" t="s">
        <v>894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</row>
    <row r="8" spans="1:23" s="13" customFormat="1" ht="16.5">
      <c r="A8" s="112" t="s">
        <v>911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</row>
    <row r="9" spans="1:23" s="13" customFormat="1" ht="16.5">
      <c r="A9" s="112" t="s">
        <v>830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</row>
    <row r="10" spans="1:23" s="13" customFormat="1" ht="16.5">
      <c r="A10" s="112" t="s">
        <v>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</row>
    <row r="11" spans="1:23" s="13" customFormat="1" ht="16.5">
      <c r="A11" s="112" t="s">
        <v>897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</row>
    <row r="12" spans="1:23" s="13" customFormat="1" ht="16.5">
      <c r="A12" s="112" t="s">
        <v>832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</row>
    <row r="13" spans="1:23" s="13" customFormat="1" ht="16.5">
      <c r="A13" s="112" t="s">
        <v>5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</row>
    <row r="14" spans="1:23" ht="171" customHeight="1">
      <c r="A14" s="104" t="s">
        <v>6</v>
      </c>
      <c r="B14" s="104" t="s">
        <v>7</v>
      </c>
      <c r="C14" s="104" t="s">
        <v>8</v>
      </c>
      <c r="D14" s="104" t="s">
        <v>35</v>
      </c>
      <c r="E14" s="104" t="s">
        <v>912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 t="s">
        <v>913</v>
      </c>
      <c r="T14" s="104"/>
      <c r="U14" s="104"/>
      <c r="V14" s="104"/>
      <c r="W14" s="104" t="s">
        <v>26</v>
      </c>
    </row>
    <row r="15" spans="1:23">
      <c r="A15" s="104"/>
      <c r="B15" s="104"/>
      <c r="C15" s="104"/>
      <c r="D15" s="104"/>
      <c r="E15" s="104" t="s">
        <v>12</v>
      </c>
      <c r="F15" s="104"/>
      <c r="G15" s="104"/>
      <c r="H15" s="104"/>
      <c r="I15" s="104"/>
      <c r="J15" s="104"/>
      <c r="K15" s="104"/>
      <c r="L15" s="104" t="s">
        <v>13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</row>
    <row r="16" spans="1:23" ht="30" customHeight="1">
      <c r="A16" s="104"/>
      <c r="B16" s="104"/>
      <c r="C16" s="104"/>
      <c r="D16" s="104"/>
      <c r="E16" s="98" t="s">
        <v>36</v>
      </c>
      <c r="F16" s="104" t="s">
        <v>37</v>
      </c>
      <c r="G16" s="104"/>
      <c r="H16" s="104"/>
      <c r="I16" s="104"/>
      <c r="J16" s="104"/>
      <c r="K16" s="104"/>
      <c r="L16" s="98" t="s">
        <v>36</v>
      </c>
      <c r="M16" s="104" t="s">
        <v>37</v>
      </c>
      <c r="N16" s="104"/>
      <c r="O16" s="104"/>
      <c r="P16" s="104"/>
      <c r="Q16" s="104"/>
      <c r="R16" s="104"/>
      <c r="S16" s="129" t="s">
        <v>36</v>
      </c>
      <c r="T16" s="127"/>
      <c r="U16" s="129" t="s">
        <v>37</v>
      </c>
      <c r="V16" s="127"/>
      <c r="W16" s="104"/>
    </row>
    <row r="17" spans="1:24" ht="72" customHeight="1">
      <c r="A17" s="104"/>
      <c r="B17" s="104"/>
      <c r="C17" s="104"/>
      <c r="D17" s="104"/>
      <c r="E17" s="96" t="s">
        <v>27</v>
      </c>
      <c r="F17" s="96" t="s">
        <v>27</v>
      </c>
      <c r="G17" s="96" t="s">
        <v>38</v>
      </c>
      <c r="H17" s="96" t="s">
        <v>39</v>
      </c>
      <c r="I17" s="96" t="s">
        <v>40</v>
      </c>
      <c r="J17" s="96" t="s">
        <v>41</v>
      </c>
      <c r="K17" s="96" t="s">
        <v>891</v>
      </c>
      <c r="L17" s="96" t="s">
        <v>27</v>
      </c>
      <c r="M17" s="96" t="s">
        <v>27</v>
      </c>
      <c r="N17" s="96" t="s">
        <v>38</v>
      </c>
      <c r="O17" s="96" t="s">
        <v>39</v>
      </c>
      <c r="P17" s="96" t="s">
        <v>40</v>
      </c>
      <c r="Q17" s="96" t="s">
        <v>41</v>
      </c>
      <c r="R17" s="96" t="s">
        <v>891</v>
      </c>
      <c r="S17" s="98" t="s">
        <v>27</v>
      </c>
      <c r="T17" s="98" t="s">
        <v>19</v>
      </c>
      <c r="U17" s="98" t="s">
        <v>27</v>
      </c>
      <c r="V17" s="98" t="s">
        <v>19</v>
      </c>
      <c r="W17" s="104"/>
    </row>
    <row r="18" spans="1:24" s="91" customFormat="1">
      <c r="A18" s="11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11">
        <v>7</v>
      </c>
      <c r="H18" s="11">
        <v>8</v>
      </c>
      <c r="I18" s="11">
        <v>9</v>
      </c>
      <c r="J18" s="11">
        <v>10</v>
      </c>
      <c r="K18" s="11">
        <v>11</v>
      </c>
      <c r="L18" s="11">
        <v>12</v>
      </c>
      <c r="M18" s="11">
        <v>13</v>
      </c>
      <c r="N18" s="11">
        <v>14</v>
      </c>
      <c r="O18" s="11">
        <v>15</v>
      </c>
      <c r="P18" s="11">
        <v>16</v>
      </c>
      <c r="Q18" s="11">
        <v>17</v>
      </c>
      <c r="R18" s="11">
        <v>18</v>
      </c>
      <c r="S18" s="11">
        <v>19</v>
      </c>
      <c r="T18" s="11">
        <v>20</v>
      </c>
      <c r="U18" s="11">
        <v>21</v>
      </c>
      <c r="V18" s="11">
        <v>22</v>
      </c>
      <c r="W18" s="11">
        <v>23</v>
      </c>
    </row>
    <row r="19" spans="1:24">
      <c r="A19" s="98" t="s">
        <v>20</v>
      </c>
      <c r="B19" s="98" t="s">
        <v>20</v>
      </c>
      <c r="C19" s="98" t="s">
        <v>20</v>
      </c>
      <c r="D19" s="98" t="s">
        <v>20</v>
      </c>
      <c r="E19" s="98" t="s">
        <v>20</v>
      </c>
      <c r="F19" s="98" t="s">
        <v>20</v>
      </c>
      <c r="G19" s="98" t="s">
        <v>20</v>
      </c>
      <c r="H19" s="98" t="s">
        <v>20</v>
      </c>
      <c r="I19" s="98" t="s">
        <v>20</v>
      </c>
      <c r="J19" s="98" t="s">
        <v>20</v>
      </c>
      <c r="K19" s="98" t="s">
        <v>20</v>
      </c>
      <c r="L19" s="98" t="s">
        <v>20</v>
      </c>
      <c r="M19" s="98" t="s">
        <v>20</v>
      </c>
      <c r="N19" s="98" t="s">
        <v>20</v>
      </c>
      <c r="O19" s="98" t="s">
        <v>20</v>
      </c>
      <c r="P19" s="98" t="s">
        <v>20</v>
      </c>
      <c r="Q19" s="98" t="s">
        <v>20</v>
      </c>
      <c r="R19" s="98" t="s">
        <v>20</v>
      </c>
      <c r="S19" s="98" t="s">
        <v>20</v>
      </c>
      <c r="T19" s="98" t="s">
        <v>20</v>
      </c>
      <c r="U19" s="98" t="s">
        <v>20</v>
      </c>
      <c r="V19" s="98" t="s">
        <v>20</v>
      </c>
      <c r="W19" s="98" t="s">
        <v>20</v>
      </c>
    </row>
    <row r="20" spans="1:24" ht="90" customHeight="1">
      <c r="A20" s="116" t="s">
        <v>32</v>
      </c>
      <c r="B20" s="117"/>
      <c r="C20" s="118"/>
      <c r="D20" s="33">
        <v>0</v>
      </c>
      <c r="E20" s="33">
        <v>0</v>
      </c>
      <c r="F20" s="33">
        <f>F21+F22+F23+F24+F25+F26</f>
        <v>3.2919999999999998</v>
      </c>
      <c r="G20" s="33">
        <f>G22</f>
        <v>0</v>
      </c>
      <c r="H20" s="33">
        <v>0</v>
      </c>
      <c r="I20" s="33">
        <f>I22+I24</f>
        <v>1.93</v>
      </c>
      <c r="J20" s="33">
        <v>0</v>
      </c>
      <c r="K20" s="33">
        <f>K22</f>
        <v>0</v>
      </c>
      <c r="L20" s="37">
        <v>0</v>
      </c>
      <c r="M20" s="37">
        <f>M22+M24</f>
        <v>3.2919999999999998</v>
      </c>
      <c r="N20" s="37">
        <f>N22</f>
        <v>0</v>
      </c>
      <c r="O20" s="37">
        <v>0</v>
      </c>
      <c r="P20" s="37">
        <f>P22+P24</f>
        <v>1.93</v>
      </c>
      <c r="Q20" s="37">
        <v>0</v>
      </c>
      <c r="R20" s="37">
        <f>R22</f>
        <v>0</v>
      </c>
      <c r="S20" s="37">
        <v>0</v>
      </c>
      <c r="T20" s="37">
        <v>0</v>
      </c>
      <c r="U20" s="37">
        <f>U22</f>
        <v>0</v>
      </c>
      <c r="V20" s="37">
        <f>V22</f>
        <v>0</v>
      </c>
      <c r="W20" s="37" t="s">
        <v>833</v>
      </c>
      <c r="X20" s="92"/>
    </row>
    <row r="21" spans="1:24" ht="28.5">
      <c r="A21" s="34" t="s">
        <v>760</v>
      </c>
      <c r="B21" s="35" t="s">
        <v>761</v>
      </c>
      <c r="C21" s="36" t="s">
        <v>762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 t="s">
        <v>833</v>
      </c>
      <c r="X21" s="92"/>
    </row>
    <row r="22" spans="1:24" ht="42.75">
      <c r="A22" s="34" t="s">
        <v>763</v>
      </c>
      <c r="B22" s="35" t="s">
        <v>764</v>
      </c>
      <c r="C22" s="36" t="s">
        <v>762</v>
      </c>
      <c r="D22" s="33">
        <v>0</v>
      </c>
      <c r="E22" s="33">
        <v>0</v>
      </c>
      <c r="F22" s="33">
        <f>F48</f>
        <v>3.2919999999999998</v>
      </c>
      <c r="G22" s="33">
        <f t="shared" ref="G22:K22" si="0">G48</f>
        <v>0</v>
      </c>
      <c r="H22" s="33">
        <f t="shared" si="0"/>
        <v>0</v>
      </c>
      <c r="I22" s="33">
        <f t="shared" si="0"/>
        <v>1.93</v>
      </c>
      <c r="J22" s="33">
        <f t="shared" si="0"/>
        <v>0</v>
      </c>
      <c r="K22" s="33">
        <f t="shared" si="0"/>
        <v>0</v>
      </c>
      <c r="L22" s="37">
        <v>0</v>
      </c>
      <c r="M22" s="37">
        <f>M48</f>
        <v>3.2919999999999998</v>
      </c>
      <c r="N22" s="37">
        <f>N27</f>
        <v>0</v>
      </c>
      <c r="O22" s="37">
        <v>0</v>
      </c>
      <c r="P22" s="37">
        <f>P53</f>
        <v>1.93</v>
      </c>
      <c r="Q22" s="37">
        <v>0</v>
      </c>
      <c r="R22" s="37">
        <f>R27</f>
        <v>0</v>
      </c>
      <c r="S22" s="37">
        <v>0</v>
      </c>
      <c r="T22" s="37">
        <v>0</v>
      </c>
      <c r="U22" s="37">
        <f>U27</f>
        <v>0</v>
      </c>
      <c r="V22" s="37">
        <f>V27</f>
        <v>0</v>
      </c>
      <c r="W22" s="37" t="s">
        <v>833</v>
      </c>
      <c r="X22" s="92"/>
    </row>
    <row r="23" spans="1:24" ht="85.5">
      <c r="A23" s="34" t="s">
        <v>765</v>
      </c>
      <c r="B23" s="35" t="s">
        <v>766</v>
      </c>
      <c r="C23" s="36" t="s">
        <v>762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 t="s">
        <v>833</v>
      </c>
      <c r="X23" s="92"/>
    </row>
    <row r="24" spans="1:24" ht="57">
      <c r="A24" s="34" t="s">
        <v>767</v>
      </c>
      <c r="B24" s="35" t="s">
        <v>768</v>
      </c>
      <c r="C24" s="36" t="s">
        <v>762</v>
      </c>
      <c r="D24" s="33">
        <v>0</v>
      </c>
      <c r="E24" s="33">
        <v>0</v>
      </c>
      <c r="F24" s="33">
        <f>F73</f>
        <v>0</v>
      </c>
      <c r="G24" s="33">
        <v>0</v>
      </c>
      <c r="H24" s="33">
        <v>0</v>
      </c>
      <c r="I24" s="33">
        <f>I73</f>
        <v>0</v>
      </c>
      <c r="J24" s="33">
        <v>0</v>
      </c>
      <c r="K24" s="33">
        <v>0</v>
      </c>
      <c r="L24" s="37">
        <v>0</v>
      </c>
      <c r="M24" s="37">
        <f>M73</f>
        <v>0</v>
      </c>
      <c r="N24" s="37">
        <v>0</v>
      </c>
      <c r="O24" s="37">
        <v>0</v>
      </c>
      <c r="P24" s="37">
        <f>P73</f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 t="s">
        <v>833</v>
      </c>
      <c r="X24" s="92"/>
    </row>
    <row r="25" spans="1:24" ht="71.25">
      <c r="A25" s="34" t="s">
        <v>769</v>
      </c>
      <c r="B25" s="35" t="s">
        <v>770</v>
      </c>
      <c r="C25" s="36" t="s">
        <v>762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 t="s">
        <v>833</v>
      </c>
      <c r="X25" s="92"/>
    </row>
    <row r="26" spans="1:24" ht="28.5">
      <c r="A26" s="34" t="s">
        <v>771</v>
      </c>
      <c r="B26" s="35" t="s">
        <v>772</v>
      </c>
      <c r="C26" s="36" t="s">
        <v>762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 t="s">
        <v>833</v>
      </c>
      <c r="X26" s="92"/>
    </row>
    <row r="27" spans="1:24">
      <c r="A27" s="78" t="s">
        <v>773</v>
      </c>
      <c r="B27" s="79" t="s">
        <v>774</v>
      </c>
      <c r="C27" s="80" t="s">
        <v>762</v>
      </c>
      <c r="D27" s="37">
        <v>0</v>
      </c>
      <c r="E27" s="37">
        <v>0</v>
      </c>
      <c r="F27" s="37">
        <f>F48+F73</f>
        <v>3.2919999999999998</v>
      </c>
      <c r="G27" s="37">
        <f>G49</f>
        <v>0</v>
      </c>
      <c r="H27" s="37">
        <v>0</v>
      </c>
      <c r="I27" s="37">
        <f>I53+I73</f>
        <v>1.93</v>
      </c>
      <c r="J27" s="37">
        <v>0</v>
      </c>
      <c r="K27" s="37">
        <f>K48</f>
        <v>0</v>
      </c>
      <c r="L27" s="37">
        <v>0</v>
      </c>
      <c r="M27" s="37">
        <f>M48+M73</f>
        <v>3.2919999999999998</v>
      </c>
      <c r="N27" s="37">
        <f>N48</f>
        <v>0</v>
      </c>
      <c r="O27" s="37">
        <v>0</v>
      </c>
      <c r="P27" s="37">
        <f>P48+P73</f>
        <v>1.93</v>
      </c>
      <c r="Q27" s="37">
        <v>0</v>
      </c>
      <c r="R27" s="37">
        <f>R59</f>
        <v>0</v>
      </c>
      <c r="S27" s="37">
        <v>0</v>
      </c>
      <c r="T27" s="37">
        <v>0</v>
      </c>
      <c r="U27" s="37">
        <f>U48</f>
        <v>0</v>
      </c>
      <c r="V27" s="37">
        <f>V48</f>
        <v>0</v>
      </c>
      <c r="W27" s="37" t="s">
        <v>833</v>
      </c>
      <c r="X27" s="92"/>
    </row>
    <row r="28" spans="1:24" ht="42.75">
      <c r="A28" s="38" t="s">
        <v>113</v>
      </c>
      <c r="B28" s="39" t="s">
        <v>775</v>
      </c>
      <c r="C28" s="40" t="s">
        <v>762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 t="s">
        <v>833</v>
      </c>
      <c r="X28" s="92"/>
    </row>
    <row r="29" spans="1:24" ht="71.25">
      <c r="A29" s="38" t="s">
        <v>494</v>
      </c>
      <c r="B29" s="39" t="s">
        <v>776</v>
      </c>
      <c r="C29" s="40" t="s">
        <v>762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 t="s">
        <v>833</v>
      </c>
      <c r="X29" s="92"/>
    </row>
    <row r="30" spans="1:24" ht="114">
      <c r="A30" s="41" t="s">
        <v>496</v>
      </c>
      <c r="B30" s="42" t="s">
        <v>777</v>
      </c>
      <c r="C30" s="43" t="s">
        <v>762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 t="s">
        <v>833</v>
      </c>
      <c r="X30" s="92"/>
    </row>
    <row r="31" spans="1:24" ht="114">
      <c r="A31" s="41" t="s">
        <v>501</v>
      </c>
      <c r="B31" s="42" t="s">
        <v>778</v>
      </c>
      <c r="C31" s="43" t="s">
        <v>762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 t="s">
        <v>833</v>
      </c>
      <c r="X31" s="92"/>
    </row>
    <row r="32" spans="1:24" ht="85.5">
      <c r="A32" s="38" t="s">
        <v>503</v>
      </c>
      <c r="B32" s="39" t="s">
        <v>779</v>
      </c>
      <c r="C32" s="40" t="s">
        <v>762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 t="s">
        <v>833</v>
      </c>
      <c r="X32" s="92"/>
    </row>
    <row r="33" spans="1:24" ht="57">
      <c r="A33" s="38" t="s">
        <v>116</v>
      </c>
      <c r="B33" s="39" t="s">
        <v>780</v>
      </c>
      <c r="C33" s="40" t="s">
        <v>762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 t="s">
        <v>833</v>
      </c>
      <c r="X33" s="92"/>
    </row>
    <row r="34" spans="1:24" ht="99.75">
      <c r="A34" s="38" t="s">
        <v>524</v>
      </c>
      <c r="B34" s="39" t="s">
        <v>781</v>
      </c>
      <c r="C34" s="40" t="s">
        <v>762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 t="s">
        <v>833</v>
      </c>
      <c r="X34" s="92"/>
    </row>
    <row r="35" spans="1:24" ht="71.25">
      <c r="A35" s="38" t="s">
        <v>525</v>
      </c>
      <c r="B35" s="39" t="s">
        <v>782</v>
      </c>
      <c r="C35" s="40" t="s">
        <v>762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 t="s">
        <v>833</v>
      </c>
      <c r="X35" s="92"/>
    </row>
    <row r="36" spans="1:24" ht="71.25">
      <c r="A36" s="38" t="s">
        <v>118</v>
      </c>
      <c r="B36" s="39" t="s">
        <v>783</v>
      </c>
      <c r="C36" s="40" t="s">
        <v>762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 t="s">
        <v>833</v>
      </c>
      <c r="X36" s="92"/>
    </row>
    <row r="37" spans="1:24" ht="57">
      <c r="A37" s="38" t="s">
        <v>784</v>
      </c>
      <c r="B37" s="39" t="s">
        <v>785</v>
      </c>
      <c r="C37" s="40" t="s">
        <v>762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 t="s">
        <v>833</v>
      </c>
      <c r="X37" s="92"/>
    </row>
    <row r="38" spans="1:24" ht="156.75">
      <c r="A38" s="38" t="s">
        <v>784</v>
      </c>
      <c r="B38" s="39" t="s">
        <v>786</v>
      </c>
      <c r="C38" s="40" t="s">
        <v>762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 t="s">
        <v>833</v>
      </c>
      <c r="X38" s="92"/>
    </row>
    <row r="39" spans="1:24" ht="142.5">
      <c r="A39" s="38" t="s">
        <v>784</v>
      </c>
      <c r="B39" s="39" t="s">
        <v>787</v>
      </c>
      <c r="C39" s="40" t="s">
        <v>762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 t="s">
        <v>833</v>
      </c>
      <c r="X39" s="92"/>
    </row>
    <row r="40" spans="1:24" ht="156.75">
      <c r="A40" s="38" t="s">
        <v>784</v>
      </c>
      <c r="B40" s="39" t="s">
        <v>788</v>
      </c>
      <c r="C40" s="40" t="s">
        <v>762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 t="s">
        <v>833</v>
      </c>
      <c r="X40" s="92"/>
    </row>
    <row r="41" spans="1:24" ht="57">
      <c r="A41" s="38" t="s">
        <v>789</v>
      </c>
      <c r="B41" s="39" t="s">
        <v>785</v>
      </c>
      <c r="C41" s="40" t="s">
        <v>762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 t="s">
        <v>833</v>
      </c>
      <c r="X41" s="92"/>
    </row>
    <row r="42" spans="1:24" ht="156.75">
      <c r="A42" s="38" t="s">
        <v>789</v>
      </c>
      <c r="B42" s="39" t="s">
        <v>786</v>
      </c>
      <c r="C42" s="40" t="s">
        <v>762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 t="s">
        <v>833</v>
      </c>
      <c r="X42" s="92"/>
    </row>
    <row r="43" spans="1:24" ht="142.5">
      <c r="A43" s="38" t="s">
        <v>789</v>
      </c>
      <c r="B43" s="39" t="s">
        <v>787</v>
      </c>
      <c r="C43" s="40" t="s">
        <v>762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 t="s">
        <v>833</v>
      </c>
      <c r="X43" s="92"/>
    </row>
    <row r="44" spans="1:24" ht="156.75">
      <c r="A44" s="38" t="s">
        <v>789</v>
      </c>
      <c r="B44" s="39" t="s">
        <v>790</v>
      </c>
      <c r="C44" s="40" t="s">
        <v>762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 t="s">
        <v>833</v>
      </c>
      <c r="X44" s="92"/>
    </row>
    <row r="45" spans="1:24" ht="142.5">
      <c r="A45" s="38" t="s">
        <v>791</v>
      </c>
      <c r="B45" s="39" t="s">
        <v>792</v>
      </c>
      <c r="C45" s="40" t="s">
        <v>762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 t="s">
        <v>833</v>
      </c>
      <c r="X45" s="92"/>
    </row>
    <row r="46" spans="1:24" ht="114">
      <c r="A46" s="38" t="s">
        <v>793</v>
      </c>
      <c r="B46" s="39" t="s">
        <v>794</v>
      </c>
      <c r="C46" s="40" t="s">
        <v>762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 t="s">
        <v>833</v>
      </c>
      <c r="X46" s="92"/>
    </row>
    <row r="47" spans="1:24" ht="128.25">
      <c r="A47" s="38" t="s">
        <v>795</v>
      </c>
      <c r="B47" s="39" t="s">
        <v>796</v>
      </c>
      <c r="C47" s="40" t="s">
        <v>762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 t="s">
        <v>833</v>
      </c>
      <c r="X47" s="92"/>
    </row>
    <row r="48" spans="1:24" ht="57">
      <c r="A48" s="38" t="s">
        <v>120</v>
      </c>
      <c r="B48" s="39" t="s">
        <v>797</v>
      </c>
      <c r="C48" s="40" t="s">
        <v>762</v>
      </c>
      <c r="D48" s="37">
        <v>0</v>
      </c>
      <c r="E48" s="37">
        <v>0</v>
      </c>
      <c r="F48" s="37">
        <f>F49+F53+F57</f>
        <v>3.2919999999999998</v>
      </c>
      <c r="G48" s="37">
        <f>G49</f>
        <v>0</v>
      </c>
      <c r="H48" s="37">
        <v>0</v>
      </c>
      <c r="I48" s="37">
        <f>I52</f>
        <v>1.93</v>
      </c>
      <c r="J48" s="37">
        <v>0</v>
      </c>
      <c r="K48" s="37">
        <f>K57</f>
        <v>0</v>
      </c>
      <c r="L48" s="37">
        <v>0</v>
      </c>
      <c r="M48" s="37">
        <f>M49+M53+M59</f>
        <v>3.2919999999999998</v>
      </c>
      <c r="N48" s="37">
        <f>N49</f>
        <v>0</v>
      </c>
      <c r="O48" s="37">
        <v>0</v>
      </c>
      <c r="P48" s="37">
        <f>P53</f>
        <v>1.93</v>
      </c>
      <c r="Q48" s="37">
        <v>0</v>
      </c>
      <c r="R48" s="37">
        <f>R59</f>
        <v>0</v>
      </c>
      <c r="S48" s="37">
        <v>0</v>
      </c>
      <c r="T48" s="37">
        <v>0</v>
      </c>
      <c r="U48" s="37">
        <f>U52</f>
        <v>0</v>
      </c>
      <c r="V48" s="37">
        <f>V52</f>
        <v>0</v>
      </c>
      <c r="W48" s="37" t="s">
        <v>833</v>
      </c>
      <c r="X48" s="92"/>
    </row>
    <row r="49" spans="1:24" ht="114">
      <c r="A49" s="38" t="s">
        <v>529</v>
      </c>
      <c r="B49" s="39" t="s">
        <v>798</v>
      </c>
      <c r="C49" s="40" t="s">
        <v>762</v>
      </c>
      <c r="D49" s="37">
        <v>0</v>
      </c>
      <c r="E49" s="37">
        <v>0</v>
      </c>
      <c r="F49" s="37">
        <f>F50</f>
        <v>0</v>
      </c>
      <c r="G49" s="37">
        <f>G50</f>
        <v>0</v>
      </c>
      <c r="H49" s="37">
        <v>0</v>
      </c>
      <c r="I49" s="37">
        <f>I50</f>
        <v>0</v>
      </c>
      <c r="J49" s="37">
        <v>0</v>
      </c>
      <c r="K49" s="37">
        <f>K50</f>
        <v>0</v>
      </c>
      <c r="L49" s="37">
        <v>0</v>
      </c>
      <c r="M49" s="37">
        <f>M50</f>
        <v>0</v>
      </c>
      <c r="N49" s="37">
        <f>N50</f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 t="s">
        <v>833</v>
      </c>
      <c r="X49" s="92"/>
    </row>
    <row r="50" spans="1:24" ht="57">
      <c r="A50" s="38" t="s">
        <v>531</v>
      </c>
      <c r="B50" s="39" t="s">
        <v>799</v>
      </c>
      <c r="C50" s="40" t="s">
        <v>762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f>I51</f>
        <v>0</v>
      </c>
      <c r="J50" s="37">
        <v>0</v>
      </c>
      <c r="K50" s="37">
        <f>K51</f>
        <v>0</v>
      </c>
      <c r="L50" s="37">
        <v>0</v>
      </c>
      <c r="M50" s="37">
        <v>0</v>
      </c>
      <c r="N50" s="37">
        <f>N51</f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 t="s">
        <v>833</v>
      </c>
      <c r="X50" s="92"/>
    </row>
    <row r="51" spans="1:24" ht="114">
      <c r="A51" s="38" t="s">
        <v>536</v>
      </c>
      <c r="B51" s="39" t="s">
        <v>800</v>
      </c>
      <c r="C51" s="40" t="s">
        <v>762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 t="s">
        <v>833</v>
      </c>
      <c r="X51" s="92"/>
    </row>
    <row r="52" spans="1:24" ht="71.25">
      <c r="A52" s="38" t="s">
        <v>544</v>
      </c>
      <c r="B52" s="39" t="s">
        <v>801</v>
      </c>
      <c r="C52" s="40" t="s">
        <v>762</v>
      </c>
      <c r="D52" s="37">
        <v>0</v>
      </c>
      <c r="E52" s="37">
        <v>0</v>
      </c>
      <c r="F52" s="37">
        <f>F53</f>
        <v>3.2919999999999998</v>
      </c>
      <c r="G52" s="37">
        <v>0</v>
      </c>
      <c r="H52" s="37">
        <v>0</v>
      </c>
      <c r="I52" s="37">
        <f>I53</f>
        <v>1.93</v>
      </c>
      <c r="J52" s="37">
        <v>0</v>
      </c>
      <c r="K52" s="37">
        <v>0</v>
      </c>
      <c r="L52" s="37">
        <v>0</v>
      </c>
      <c r="M52" s="37">
        <f>M53</f>
        <v>3.2919999999999998</v>
      </c>
      <c r="N52" s="37">
        <v>0</v>
      </c>
      <c r="O52" s="37">
        <v>0</v>
      </c>
      <c r="P52" s="37">
        <f>P53</f>
        <v>1.93</v>
      </c>
      <c r="Q52" s="37">
        <v>0</v>
      </c>
      <c r="R52" s="37">
        <v>0</v>
      </c>
      <c r="S52" s="37">
        <v>0</v>
      </c>
      <c r="T52" s="37">
        <v>0</v>
      </c>
      <c r="U52" s="37">
        <f>U53</f>
        <v>0</v>
      </c>
      <c r="V52" s="37">
        <f>V53</f>
        <v>0</v>
      </c>
      <c r="W52" s="37" t="s">
        <v>833</v>
      </c>
      <c r="X52" s="92"/>
    </row>
    <row r="53" spans="1:24" ht="42.75">
      <c r="A53" s="38" t="s">
        <v>802</v>
      </c>
      <c r="B53" s="39" t="s">
        <v>803</v>
      </c>
      <c r="C53" s="40" t="s">
        <v>762</v>
      </c>
      <c r="D53" s="37">
        <v>0</v>
      </c>
      <c r="E53" s="37">
        <v>0</v>
      </c>
      <c r="F53" s="78">
        <f>F54</f>
        <v>3.2919999999999998</v>
      </c>
      <c r="G53" s="37">
        <f>G54</f>
        <v>0</v>
      </c>
      <c r="H53" s="37">
        <v>0</v>
      </c>
      <c r="I53" s="37">
        <f>I54</f>
        <v>1.93</v>
      </c>
      <c r="J53" s="37">
        <v>0</v>
      </c>
      <c r="K53" s="37">
        <f>K54</f>
        <v>0</v>
      </c>
      <c r="L53" s="37">
        <v>0</v>
      </c>
      <c r="M53" s="37">
        <f>M54</f>
        <v>3.2919999999999998</v>
      </c>
      <c r="N53" s="37">
        <v>0</v>
      </c>
      <c r="O53" s="37">
        <v>0</v>
      </c>
      <c r="P53" s="37">
        <f>P54</f>
        <v>1.93</v>
      </c>
      <c r="Q53" s="37">
        <v>0</v>
      </c>
      <c r="R53" s="37">
        <v>0</v>
      </c>
      <c r="S53" s="37">
        <v>0</v>
      </c>
      <c r="T53" s="37">
        <v>0</v>
      </c>
      <c r="U53" s="37">
        <f>U54</f>
        <v>0</v>
      </c>
      <c r="V53" s="37">
        <f>V54</f>
        <v>0</v>
      </c>
      <c r="W53" s="37" t="s">
        <v>833</v>
      </c>
      <c r="X53" s="92"/>
    </row>
    <row r="54" spans="1:24" ht="90">
      <c r="A54" s="101" t="s">
        <v>802</v>
      </c>
      <c r="B54" s="81" t="s">
        <v>901</v>
      </c>
      <c r="C54" s="82" t="s">
        <v>902</v>
      </c>
      <c r="D54" s="37">
        <v>0</v>
      </c>
      <c r="E54" s="37">
        <v>0</v>
      </c>
      <c r="F54" s="78">
        <v>3.2919999999999998</v>
      </c>
      <c r="G54" s="37">
        <f>G55</f>
        <v>0</v>
      </c>
      <c r="H54" s="37">
        <v>0</v>
      </c>
      <c r="I54" s="37">
        <v>1.93</v>
      </c>
      <c r="J54" s="37">
        <v>0</v>
      </c>
      <c r="K54" s="37">
        <f>K55</f>
        <v>0</v>
      </c>
      <c r="L54" s="37">
        <v>0</v>
      </c>
      <c r="M54" s="37">
        <v>3.2919999999999998</v>
      </c>
      <c r="N54" s="37">
        <v>0</v>
      </c>
      <c r="O54" s="37">
        <v>0</v>
      </c>
      <c r="P54" s="37">
        <v>1.93</v>
      </c>
      <c r="Q54" s="37">
        <v>0</v>
      </c>
      <c r="R54" s="37">
        <v>0</v>
      </c>
      <c r="S54" s="37">
        <v>0</v>
      </c>
      <c r="T54" s="37">
        <v>0</v>
      </c>
      <c r="U54" s="37">
        <f>M54-F54</f>
        <v>0</v>
      </c>
      <c r="V54" s="37">
        <f>U54*100/F54</f>
        <v>0</v>
      </c>
      <c r="W54" s="37" t="s">
        <v>833</v>
      </c>
      <c r="X54" s="92"/>
    </row>
    <row r="55" spans="1:24" ht="71.25">
      <c r="A55" s="38" t="s">
        <v>804</v>
      </c>
      <c r="B55" s="39" t="s">
        <v>805</v>
      </c>
      <c r="C55" s="40" t="s">
        <v>762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 t="s">
        <v>833</v>
      </c>
      <c r="X55" s="92"/>
    </row>
    <row r="56" spans="1:24" ht="57">
      <c r="A56" s="38" t="s">
        <v>546</v>
      </c>
      <c r="B56" s="39" t="s">
        <v>806</v>
      </c>
      <c r="C56" s="40" t="s">
        <v>762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 t="s">
        <v>833</v>
      </c>
      <c r="X56" s="92"/>
    </row>
    <row r="57" spans="1:24" ht="42.75">
      <c r="A57" s="38" t="s">
        <v>548</v>
      </c>
      <c r="B57" s="39" t="s">
        <v>807</v>
      </c>
      <c r="C57" s="40" t="s">
        <v>762</v>
      </c>
      <c r="D57" s="37">
        <v>0</v>
      </c>
      <c r="E57" s="37">
        <v>0</v>
      </c>
      <c r="F57" s="37">
        <f>F59</f>
        <v>0</v>
      </c>
      <c r="G57" s="37">
        <f>G59</f>
        <v>0</v>
      </c>
      <c r="H57" s="37">
        <v>0</v>
      </c>
      <c r="I57" s="37">
        <v>0</v>
      </c>
      <c r="J57" s="37">
        <v>0</v>
      </c>
      <c r="K57" s="37">
        <f>K59</f>
        <v>0</v>
      </c>
      <c r="L57" s="37">
        <v>0</v>
      </c>
      <c r="M57" s="37">
        <f>M59</f>
        <v>0</v>
      </c>
      <c r="N57" s="37">
        <v>0</v>
      </c>
      <c r="O57" s="37">
        <v>0</v>
      </c>
      <c r="P57" s="37">
        <v>0</v>
      </c>
      <c r="Q57" s="37">
        <v>0</v>
      </c>
      <c r="R57" s="37">
        <f>R59</f>
        <v>0</v>
      </c>
      <c r="S57" s="37">
        <v>0</v>
      </c>
      <c r="T57" s="37">
        <v>0</v>
      </c>
      <c r="U57" s="37">
        <v>0</v>
      </c>
      <c r="V57" s="37">
        <v>0</v>
      </c>
      <c r="W57" s="37" t="s">
        <v>833</v>
      </c>
      <c r="X57" s="92"/>
    </row>
    <row r="58" spans="1:24" ht="42.75">
      <c r="A58" s="38" t="s">
        <v>552</v>
      </c>
      <c r="B58" s="39" t="s">
        <v>808</v>
      </c>
      <c r="C58" s="40" t="s">
        <v>762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 t="s">
        <v>833</v>
      </c>
      <c r="X58" s="92"/>
    </row>
    <row r="59" spans="1:24" ht="42.75">
      <c r="A59" s="38" t="s">
        <v>553</v>
      </c>
      <c r="B59" s="39" t="s">
        <v>809</v>
      </c>
      <c r="C59" s="40" t="s">
        <v>762</v>
      </c>
      <c r="D59" s="37">
        <v>0</v>
      </c>
      <c r="E59" s="37">
        <v>0</v>
      </c>
      <c r="F59" s="37">
        <f>F60</f>
        <v>0</v>
      </c>
      <c r="G59" s="37">
        <f>G60</f>
        <v>0</v>
      </c>
      <c r="H59" s="37">
        <v>0</v>
      </c>
      <c r="I59" s="37">
        <v>0</v>
      </c>
      <c r="J59" s="37">
        <v>0</v>
      </c>
      <c r="K59" s="37">
        <f>K60</f>
        <v>0</v>
      </c>
      <c r="L59" s="37">
        <v>0</v>
      </c>
      <c r="M59" s="37">
        <f>M60</f>
        <v>0</v>
      </c>
      <c r="N59" s="37">
        <v>0</v>
      </c>
      <c r="O59" s="37">
        <v>0</v>
      </c>
      <c r="P59" s="37">
        <v>0</v>
      </c>
      <c r="Q59" s="37">
        <v>0</v>
      </c>
      <c r="R59" s="37">
        <f>R60</f>
        <v>0</v>
      </c>
      <c r="S59" s="37">
        <v>0</v>
      </c>
      <c r="T59" s="37">
        <v>0</v>
      </c>
      <c r="U59" s="37">
        <v>0</v>
      </c>
      <c r="V59" s="37">
        <v>0</v>
      </c>
      <c r="W59" s="37" t="s">
        <v>833</v>
      </c>
      <c r="X59" s="92"/>
    </row>
    <row r="60" spans="1:24" ht="42.75">
      <c r="A60" s="38" t="s">
        <v>554</v>
      </c>
      <c r="B60" s="39" t="s">
        <v>810</v>
      </c>
      <c r="C60" s="40" t="s">
        <v>762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 t="s">
        <v>833</v>
      </c>
      <c r="X60" s="92"/>
    </row>
    <row r="61" spans="1:24" ht="71.25">
      <c r="A61" s="38" t="s">
        <v>555</v>
      </c>
      <c r="B61" s="39" t="s">
        <v>811</v>
      </c>
      <c r="C61" s="40" t="s">
        <v>762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 t="s">
        <v>833</v>
      </c>
      <c r="X61" s="92"/>
    </row>
    <row r="62" spans="1:24" ht="71.25">
      <c r="A62" s="38" t="s">
        <v>556</v>
      </c>
      <c r="B62" s="39" t="s">
        <v>812</v>
      </c>
      <c r="C62" s="40" t="s">
        <v>762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 t="s">
        <v>833</v>
      </c>
      <c r="X62" s="92"/>
    </row>
    <row r="63" spans="1:24" ht="71.25">
      <c r="A63" s="38" t="s">
        <v>557</v>
      </c>
      <c r="B63" s="39" t="s">
        <v>813</v>
      </c>
      <c r="C63" s="40" t="s">
        <v>762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 t="s">
        <v>833</v>
      </c>
      <c r="X63" s="92"/>
    </row>
    <row r="64" spans="1:24" ht="71.25">
      <c r="A64" s="38" t="s">
        <v>814</v>
      </c>
      <c r="B64" s="39" t="s">
        <v>815</v>
      </c>
      <c r="C64" s="40" t="s">
        <v>762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 t="s">
        <v>833</v>
      </c>
      <c r="X64" s="92"/>
    </row>
    <row r="65" spans="1:24" ht="71.25">
      <c r="A65" s="38" t="s">
        <v>816</v>
      </c>
      <c r="B65" s="39" t="s">
        <v>817</v>
      </c>
      <c r="C65" s="40" t="s">
        <v>762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 t="s">
        <v>833</v>
      </c>
      <c r="X65" s="92"/>
    </row>
    <row r="66" spans="1:24" ht="42.75">
      <c r="A66" s="38" t="s">
        <v>818</v>
      </c>
      <c r="B66" s="39" t="s">
        <v>819</v>
      </c>
      <c r="C66" s="40" t="s">
        <v>762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 t="s">
        <v>833</v>
      </c>
      <c r="X66" s="92"/>
    </row>
    <row r="67" spans="1:24" ht="71.25">
      <c r="A67" s="38" t="s">
        <v>820</v>
      </c>
      <c r="B67" s="39" t="s">
        <v>821</v>
      </c>
      <c r="C67" s="40" t="s">
        <v>762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 t="s">
        <v>833</v>
      </c>
      <c r="X67" s="92"/>
    </row>
    <row r="68" spans="1:24" ht="99.75">
      <c r="A68" s="38" t="s">
        <v>122</v>
      </c>
      <c r="B68" s="39" t="s">
        <v>822</v>
      </c>
      <c r="C68" s="40" t="s">
        <v>762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 t="s">
        <v>833</v>
      </c>
      <c r="X68" s="92"/>
    </row>
    <row r="69" spans="1:24" ht="85.5">
      <c r="A69" s="38" t="s">
        <v>823</v>
      </c>
      <c r="B69" s="39" t="s">
        <v>824</v>
      </c>
      <c r="C69" s="40" t="s">
        <v>762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 t="s">
        <v>833</v>
      </c>
      <c r="X69" s="92"/>
    </row>
    <row r="70" spans="1:24" ht="85.5">
      <c r="A70" s="38" t="s">
        <v>825</v>
      </c>
      <c r="B70" s="39" t="s">
        <v>826</v>
      </c>
      <c r="C70" s="40" t="s">
        <v>762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 t="s">
        <v>833</v>
      </c>
      <c r="X70" s="92"/>
    </row>
    <row r="71" spans="1:24" ht="57">
      <c r="A71" s="38" t="s">
        <v>124</v>
      </c>
      <c r="B71" s="39" t="s">
        <v>827</v>
      </c>
      <c r="C71" s="40" t="s">
        <v>762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 t="s">
        <v>833</v>
      </c>
      <c r="X71" s="92"/>
    </row>
    <row r="72" spans="1:24" ht="71.25">
      <c r="A72" s="38" t="s">
        <v>126</v>
      </c>
      <c r="B72" s="39" t="s">
        <v>828</v>
      </c>
      <c r="C72" s="40" t="s">
        <v>762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 t="s">
        <v>833</v>
      </c>
      <c r="X72" s="92"/>
    </row>
    <row r="73" spans="1:24" ht="42.75">
      <c r="A73" s="38" t="s">
        <v>128</v>
      </c>
      <c r="B73" s="39" t="s">
        <v>829</v>
      </c>
      <c r="C73" s="40" t="s">
        <v>762</v>
      </c>
      <c r="D73" s="37">
        <v>0</v>
      </c>
      <c r="E73" s="37">
        <v>0</v>
      </c>
      <c r="F73" s="78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 t="s">
        <v>833</v>
      </c>
      <c r="X73" s="92"/>
    </row>
  </sheetData>
  <mergeCells count="24">
    <mergeCell ref="A9:W9"/>
    <mergeCell ref="A10:W10"/>
    <mergeCell ref="A11:W11"/>
    <mergeCell ref="A12:W12"/>
    <mergeCell ref="A13:W13"/>
    <mergeCell ref="A4:W4"/>
    <mergeCell ref="A5:W5"/>
    <mergeCell ref="A6:W6"/>
    <mergeCell ref="A7:W7"/>
    <mergeCell ref="A8:W8"/>
    <mergeCell ref="A20:C20"/>
    <mergeCell ref="W14:W17"/>
    <mergeCell ref="E15:K15"/>
    <mergeCell ref="L15:R15"/>
    <mergeCell ref="F16:K16"/>
    <mergeCell ref="M16:R16"/>
    <mergeCell ref="A14:A17"/>
    <mergeCell ref="B14:B17"/>
    <mergeCell ref="C14:C17"/>
    <mergeCell ref="D14:D17"/>
    <mergeCell ref="E14:R14"/>
    <mergeCell ref="S14:V15"/>
    <mergeCell ref="S16:T16"/>
    <mergeCell ref="U16:V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V76"/>
  <sheetViews>
    <sheetView topLeftCell="A49" workbookViewId="0">
      <selection activeCell="A20" sqref="A20:C73"/>
    </sheetView>
  </sheetViews>
  <sheetFormatPr defaultRowHeight="15"/>
  <cols>
    <col min="1" max="1" width="13.7109375" style="10" customWidth="1"/>
    <col min="2" max="2" width="41.140625" style="10" customWidth="1"/>
    <col min="3" max="3" width="24.85546875" style="10" customWidth="1"/>
    <col min="4" max="4" width="19" style="10" customWidth="1"/>
    <col min="5" max="5" width="9.140625" style="92"/>
    <col min="6" max="10" width="9.140625" style="10"/>
    <col min="11" max="11" width="9.140625" style="92" customWidth="1"/>
    <col min="12" max="21" width="9.140625" style="10"/>
    <col min="22" max="22" width="14.85546875" style="10" customWidth="1"/>
    <col min="23" max="16384" width="9.140625" style="10"/>
  </cols>
  <sheetData>
    <row r="1" spans="1:22" s="13" customFormat="1" ht="16.5">
      <c r="E1" s="93"/>
      <c r="K1" s="93"/>
    </row>
    <row r="2" spans="1:22" s="13" customFormat="1" ht="16.5">
      <c r="E2" s="93"/>
      <c r="K2" s="93"/>
    </row>
    <row r="3" spans="1:22" s="13" customFormat="1" ht="16.5">
      <c r="E3" s="93"/>
      <c r="K3" s="93"/>
    </row>
    <row r="4" spans="1:22" s="13" customFormat="1" ht="16.5">
      <c r="E4" s="93"/>
      <c r="K4" s="93"/>
    </row>
    <row r="5" spans="1:22" s="13" customFormat="1" ht="16.5">
      <c r="A5" s="114" t="s">
        <v>42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</row>
    <row r="6" spans="1:22" s="13" customFormat="1" ht="16.5">
      <c r="A6" s="114" t="s">
        <v>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</row>
    <row r="7" spans="1:22" s="13" customFormat="1" ht="16.5">
      <c r="A7" s="114" t="s">
        <v>23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</row>
    <row r="8" spans="1:22" s="13" customFormat="1" ht="16.5">
      <c r="A8" s="112" t="s">
        <v>43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</row>
    <row r="9" spans="1:22" s="13" customFormat="1" ht="16.5">
      <c r="A9" s="112" t="s">
        <v>911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</row>
    <row r="10" spans="1:22" s="13" customFormat="1" ht="16.5">
      <c r="A10" s="112" t="s">
        <v>830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</row>
    <row r="11" spans="1:22" s="13" customFormat="1" ht="16.5">
      <c r="A11" s="112" t="s">
        <v>4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</row>
    <row r="12" spans="1:22" s="13" customFormat="1" ht="16.5">
      <c r="A12" s="112" t="s">
        <v>897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</row>
    <row r="13" spans="1:22" s="13" customFormat="1" ht="16.5">
      <c r="A13" s="112" t="s">
        <v>832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</row>
    <row r="14" spans="1:22" s="13" customFormat="1" ht="16.5">
      <c r="A14" s="112" t="s">
        <v>5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</row>
    <row r="15" spans="1:22" ht="85.5" customHeight="1">
      <c r="A15" s="104" t="s">
        <v>6</v>
      </c>
      <c r="B15" s="104" t="s">
        <v>7</v>
      </c>
      <c r="C15" s="104" t="s">
        <v>8</v>
      </c>
      <c r="D15" s="104" t="s">
        <v>44</v>
      </c>
      <c r="E15" s="104" t="s">
        <v>914</v>
      </c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 t="s">
        <v>915</v>
      </c>
      <c r="R15" s="104"/>
      <c r="S15" s="104"/>
      <c r="T15" s="104"/>
      <c r="U15" s="104"/>
      <c r="V15" s="104" t="s">
        <v>26</v>
      </c>
    </row>
    <row r="16" spans="1:22" ht="30.75" customHeight="1">
      <c r="A16" s="104"/>
      <c r="B16" s="104"/>
      <c r="C16" s="104"/>
      <c r="D16" s="104"/>
      <c r="E16" s="104" t="s">
        <v>12</v>
      </c>
      <c r="F16" s="104"/>
      <c r="G16" s="104"/>
      <c r="H16" s="104"/>
      <c r="I16" s="104"/>
      <c r="J16" s="104"/>
      <c r="K16" s="104" t="s">
        <v>13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</row>
    <row r="17" spans="1:22" ht="81.75" customHeight="1">
      <c r="A17" s="104"/>
      <c r="B17" s="104"/>
      <c r="C17" s="104"/>
      <c r="D17" s="104"/>
      <c r="E17" s="96" t="s">
        <v>45</v>
      </c>
      <c r="F17" s="96" t="s">
        <v>38</v>
      </c>
      <c r="G17" s="96" t="s">
        <v>39</v>
      </c>
      <c r="H17" s="96" t="s">
        <v>40</v>
      </c>
      <c r="I17" s="96" t="s">
        <v>41</v>
      </c>
      <c r="J17" s="96" t="s">
        <v>891</v>
      </c>
      <c r="K17" s="96" t="s">
        <v>45</v>
      </c>
      <c r="L17" s="96" t="s">
        <v>38</v>
      </c>
      <c r="M17" s="96" t="s">
        <v>39</v>
      </c>
      <c r="N17" s="96" t="s">
        <v>40</v>
      </c>
      <c r="O17" s="96" t="s">
        <v>41</v>
      </c>
      <c r="P17" s="96" t="s">
        <v>891</v>
      </c>
      <c r="Q17" s="96" t="s">
        <v>38</v>
      </c>
      <c r="R17" s="96" t="s">
        <v>39</v>
      </c>
      <c r="S17" s="96" t="s">
        <v>40</v>
      </c>
      <c r="T17" s="96" t="s">
        <v>41</v>
      </c>
      <c r="U17" s="96" t="s">
        <v>891</v>
      </c>
      <c r="V17" s="104"/>
    </row>
    <row r="18" spans="1:22" s="91" customFormat="1">
      <c r="A18" s="11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11">
        <v>7</v>
      </c>
      <c r="H18" s="11">
        <v>8</v>
      </c>
      <c r="I18" s="11">
        <v>9</v>
      </c>
      <c r="J18" s="11">
        <v>10</v>
      </c>
      <c r="K18" s="11">
        <v>11</v>
      </c>
      <c r="L18" s="11">
        <v>12</v>
      </c>
      <c r="M18" s="11">
        <v>13</v>
      </c>
      <c r="N18" s="11">
        <v>14</v>
      </c>
      <c r="O18" s="11">
        <v>15</v>
      </c>
      <c r="P18" s="11">
        <v>16</v>
      </c>
      <c r="Q18" s="11">
        <v>17</v>
      </c>
      <c r="R18" s="11">
        <v>18</v>
      </c>
      <c r="S18" s="11">
        <v>19</v>
      </c>
      <c r="T18" s="11">
        <v>20</v>
      </c>
      <c r="U18" s="11">
        <v>21</v>
      </c>
      <c r="V18" s="11">
        <v>22</v>
      </c>
    </row>
    <row r="19" spans="1:22">
      <c r="A19" s="98" t="s">
        <v>20</v>
      </c>
      <c r="B19" s="98" t="s">
        <v>20</v>
      </c>
      <c r="C19" s="98" t="s">
        <v>20</v>
      </c>
      <c r="D19" s="98" t="s">
        <v>20</v>
      </c>
      <c r="E19" s="100" t="s">
        <v>20</v>
      </c>
      <c r="F19" s="98" t="s">
        <v>20</v>
      </c>
      <c r="G19" s="98" t="s">
        <v>20</v>
      </c>
      <c r="H19" s="98" t="s">
        <v>20</v>
      </c>
      <c r="I19" s="98" t="s">
        <v>20</v>
      </c>
      <c r="J19" s="98" t="s">
        <v>20</v>
      </c>
      <c r="K19" s="100" t="s">
        <v>20</v>
      </c>
      <c r="L19" s="98" t="s">
        <v>20</v>
      </c>
      <c r="M19" s="98" t="s">
        <v>20</v>
      </c>
      <c r="N19" s="98" t="s">
        <v>20</v>
      </c>
      <c r="O19" s="98" t="s">
        <v>20</v>
      </c>
      <c r="P19" s="98" t="s">
        <v>20</v>
      </c>
      <c r="Q19" s="98" t="s">
        <v>20</v>
      </c>
      <c r="R19" s="98" t="s">
        <v>20</v>
      </c>
      <c r="S19" s="98" t="s">
        <v>20</v>
      </c>
      <c r="T19" s="98" t="s">
        <v>20</v>
      </c>
      <c r="U19" s="98" t="s">
        <v>20</v>
      </c>
      <c r="V19" s="98" t="s">
        <v>20</v>
      </c>
    </row>
    <row r="20" spans="1:22" ht="28.5" customHeight="1">
      <c r="A20" s="116" t="s">
        <v>32</v>
      </c>
      <c r="B20" s="117"/>
      <c r="C20" s="118"/>
      <c r="D20" s="100" t="s">
        <v>833</v>
      </c>
      <c r="E20" s="100" t="str">
        <f>E22</f>
        <v>IV</v>
      </c>
      <c r="F20" s="33">
        <f>F21+F22+F23+F24+F25+F26</f>
        <v>0</v>
      </c>
      <c r="G20" s="33">
        <f t="shared" ref="G20:J20" si="0">G21+G22+G23+G24+G25+G26</f>
        <v>0</v>
      </c>
      <c r="H20" s="33">
        <f t="shared" si="0"/>
        <v>1.93</v>
      </c>
      <c r="I20" s="33">
        <f t="shared" si="0"/>
        <v>0</v>
      </c>
      <c r="J20" s="33">
        <f t="shared" si="0"/>
        <v>0</v>
      </c>
      <c r="K20" s="37" t="str">
        <f>K22</f>
        <v>IV</v>
      </c>
      <c r="L20" s="37" t="s">
        <v>833</v>
      </c>
      <c r="M20" s="37" t="s">
        <v>833</v>
      </c>
      <c r="N20" s="37">
        <f>N22</f>
        <v>1.93</v>
      </c>
      <c r="O20" s="37" t="s">
        <v>833</v>
      </c>
      <c r="P20" s="37" t="s">
        <v>833</v>
      </c>
      <c r="Q20" s="37" t="s">
        <v>833</v>
      </c>
      <c r="R20" s="37" t="s">
        <v>833</v>
      </c>
      <c r="S20" s="37">
        <f>S22</f>
        <v>0</v>
      </c>
      <c r="T20" s="37" t="s">
        <v>833</v>
      </c>
      <c r="U20" s="37" t="s">
        <v>833</v>
      </c>
      <c r="V20" s="37" t="s">
        <v>833</v>
      </c>
    </row>
    <row r="21" spans="1:22" ht="28.5">
      <c r="A21" s="34" t="s">
        <v>760</v>
      </c>
      <c r="B21" s="35" t="s">
        <v>761</v>
      </c>
      <c r="C21" s="36" t="s">
        <v>762</v>
      </c>
      <c r="D21" s="100" t="s">
        <v>833</v>
      </c>
      <c r="E21" s="78" t="s">
        <v>833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 t="s">
        <v>833</v>
      </c>
      <c r="L21" s="37" t="s">
        <v>833</v>
      </c>
      <c r="M21" s="37" t="s">
        <v>833</v>
      </c>
      <c r="N21" s="37" t="s">
        <v>833</v>
      </c>
      <c r="O21" s="37" t="s">
        <v>833</v>
      </c>
      <c r="P21" s="37" t="s">
        <v>833</v>
      </c>
      <c r="Q21" s="37" t="s">
        <v>833</v>
      </c>
      <c r="R21" s="37" t="s">
        <v>833</v>
      </c>
      <c r="S21" s="37" t="s">
        <v>833</v>
      </c>
      <c r="T21" s="37" t="s">
        <v>833</v>
      </c>
      <c r="U21" s="37" t="s">
        <v>833</v>
      </c>
      <c r="V21" s="37" t="s">
        <v>833</v>
      </c>
    </row>
    <row r="22" spans="1:22" ht="28.5">
      <c r="A22" s="34" t="s">
        <v>763</v>
      </c>
      <c r="B22" s="35" t="s">
        <v>764</v>
      </c>
      <c r="C22" s="36" t="s">
        <v>762</v>
      </c>
      <c r="D22" s="100" t="s">
        <v>833</v>
      </c>
      <c r="E22" s="78" t="str">
        <f>E27</f>
        <v>IV</v>
      </c>
      <c r="F22" s="37">
        <f>F27</f>
        <v>0</v>
      </c>
      <c r="G22" s="37">
        <v>0</v>
      </c>
      <c r="H22" s="37">
        <f>H53</f>
        <v>1.93</v>
      </c>
      <c r="I22" s="37">
        <v>0</v>
      </c>
      <c r="J22" s="37">
        <f>J27</f>
        <v>0</v>
      </c>
      <c r="K22" s="37" t="str">
        <f>K27</f>
        <v>IV</v>
      </c>
      <c r="L22" s="37" t="s">
        <v>833</v>
      </c>
      <c r="M22" s="37" t="s">
        <v>833</v>
      </c>
      <c r="N22" s="37">
        <f>N27</f>
        <v>1.93</v>
      </c>
      <c r="O22" s="37" t="s">
        <v>833</v>
      </c>
      <c r="P22" s="37" t="s">
        <v>833</v>
      </c>
      <c r="Q22" s="37" t="s">
        <v>833</v>
      </c>
      <c r="R22" s="37" t="s">
        <v>833</v>
      </c>
      <c r="S22" s="37">
        <f>S27</f>
        <v>0</v>
      </c>
      <c r="T22" s="37" t="s">
        <v>833</v>
      </c>
      <c r="U22" s="37" t="s">
        <v>833</v>
      </c>
      <c r="V22" s="37" t="s">
        <v>833</v>
      </c>
    </row>
    <row r="23" spans="1:22" ht="71.25">
      <c r="A23" s="34" t="s">
        <v>765</v>
      </c>
      <c r="B23" s="35" t="s">
        <v>766</v>
      </c>
      <c r="C23" s="36" t="s">
        <v>762</v>
      </c>
      <c r="D23" s="100" t="s">
        <v>833</v>
      </c>
      <c r="E23" s="78" t="s">
        <v>833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 t="s">
        <v>833</v>
      </c>
      <c r="L23" s="37" t="s">
        <v>833</v>
      </c>
      <c r="M23" s="37" t="s">
        <v>833</v>
      </c>
      <c r="N23" s="37" t="s">
        <v>833</v>
      </c>
      <c r="O23" s="37" t="s">
        <v>833</v>
      </c>
      <c r="P23" s="37" t="s">
        <v>833</v>
      </c>
      <c r="Q23" s="37" t="s">
        <v>833</v>
      </c>
      <c r="R23" s="37" t="s">
        <v>833</v>
      </c>
      <c r="S23" s="37" t="s">
        <v>833</v>
      </c>
      <c r="T23" s="37" t="s">
        <v>833</v>
      </c>
      <c r="U23" s="37" t="s">
        <v>833</v>
      </c>
      <c r="V23" s="37" t="s">
        <v>833</v>
      </c>
    </row>
    <row r="24" spans="1:22" ht="28.5">
      <c r="A24" s="34" t="s">
        <v>767</v>
      </c>
      <c r="B24" s="35" t="s">
        <v>768</v>
      </c>
      <c r="C24" s="36" t="s">
        <v>762</v>
      </c>
      <c r="D24" s="100" t="s">
        <v>833</v>
      </c>
      <c r="E24" s="78" t="s">
        <v>833</v>
      </c>
      <c r="F24" s="37">
        <v>0</v>
      </c>
      <c r="G24" s="37">
        <v>0</v>
      </c>
      <c r="H24" s="37">
        <f>H73</f>
        <v>0</v>
      </c>
      <c r="I24" s="37">
        <v>0</v>
      </c>
      <c r="J24" s="37">
        <v>0</v>
      </c>
      <c r="K24" s="37" t="s">
        <v>833</v>
      </c>
      <c r="L24" s="37" t="s">
        <v>833</v>
      </c>
      <c r="M24" s="37" t="s">
        <v>833</v>
      </c>
      <c r="N24" s="37" t="s">
        <v>833</v>
      </c>
      <c r="O24" s="37" t="s">
        <v>833</v>
      </c>
      <c r="P24" s="37" t="s">
        <v>833</v>
      </c>
      <c r="Q24" s="37" t="s">
        <v>833</v>
      </c>
      <c r="R24" s="37" t="s">
        <v>833</v>
      </c>
      <c r="S24" s="37" t="s">
        <v>833</v>
      </c>
      <c r="T24" s="37" t="s">
        <v>833</v>
      </c>
      <c r="U24" s="37" t="s">
        <v>833</v>
      </c>
      <c r="V24" s="37" t="s">
        <v>833</v>
      </c>
    </row>
    <row r="25" spans="1:22" ht="42.75">
      <c r="A25" s="34" t="s">
        <v>769</v>
      </c>
      <c r="B25" s="35" t="s">
        <v>770</v>
      </c>
      <c r="C25" s="36" t="s">
        <v>762</v>
      </c>
      <c r="D25" s="100" t="s">
        <v>833</v>
      </c>
      <c r="E25" s="78" t="s">
        <v>833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 t="s">
        <v>833</v>
      </c>
      <c r="L25" s="37" t="s">
        <v>833</v>
      </c>
      <c r="M25" s="37" t="s">
        <v>833</v>
      </c>
      <c r="N25" s="37" t="s">
        <v>833</v>
      </c>
      <c r="O25" s="37" t="s">
        <v>833</v>
      </c>
      <c r="P25" s="37" t="s">
        <v>833</v>
      </c>
      <c r="Q25" s="37" t="s">
        <v>833</v>
      </c>
      <c r="R25" s="37" t="s">
        <v>833</v>
      </c>
      <c r="S25" s="37" t="s">
        <v>833</v>
      </c>
      <c r="T25" s="37" t="s">
        <v>833</v>
      </c>
      <c r="U25" s="37" t="s">
        <v>833</v>
      </c>
      <c r="V25" s="37" t="s">
        <v>833</v>
      </c>
    </row>
    <row r="26" spans="1:22" ht="28.5">
      <c r="A26" s="34" t="s">
        <v>771</v>
      </c>
      <c r="B26" s="35" t="s">
        <v>772</v>
      </c>
      <c r="C26" s="36" t="s">
        <v>762</v>
      </c>
      <c r="D26" s="100" t="s">
        <v>833</v>
      </c>
      <c r="E26" s="78" t="s">
        <v>833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 t="s">
        <v>833</v>
      </c>
      <c r="L26" s="37" t="s">
        <v>833</v>
      </c>
      <c r="M26" s="37" t="s">
        <v>833</v>
      </c>
      <c r="N26" s="37" t="s">
        <v>833</v>
      </c>
      <c r="O26" s="37" t="s">
        <v>833</v>
      </c>
      <c r="P26" s="37" t="s">
        <v>833</v>
      </c>
      <c r="Q26" s="37" t="s">
        <v>833</v>
      </c>
      <c r="R26" s="37" t="s">
        <v>833</v>
      </c>
      <c r="S26" s="37" t="s">
        <v>833</v>
      </c>
      <c r="T26" s="37" t="s">
        <v>833</v>
      </c>
      <c r="U26" s="37" t="s">
        <v>833</v>
      </c>
      <c r="V26" s="37" t="s">
        <v>833</v>
      </c>
    </row>
    <row r="27" spans="1:22">
      <c r="A27" s="78" t="s">
        <v>773</v>
      </c>
      <c r="B27" s="79" t="s">
        <v>774</v>
      </c>
      <c r="C27" s="80" t="s">
        <v>762</v>
      </c>
      <c r="D27" s="100" t="s">
        <v>833</v>
      </c>
      <c r="E27" s="78" t="str">
        <f>E48</f>
        <v>IV</v>
      </c>
      <c r="F27" s="37">
        <f>F48</f>
        <v>0</v>
      </c>
      <c r="G27" s="37">
        <v>0</v>
      </c>
      <c r="H27" s="37">
        <f>H48</f>
        <v>1.93</v>
      </c>
      <c r="I27" s="37">
        <v>0</v>
      </c>
      <c r="J27" s="37">
        <f>J48</f>
        <v>0</v>
      </c>
      <c r="K27" s="37" t="str">
        <f>E27</f>
        <v>IV</v>
      </c>
      <c r="L27" s="37" t="s">
        <v>833</v>
      </c>
      <c r="M27" s="37" t="s">
        <v>833</v>
      </c>
      <c r="N27" s="37">
        <f>N48</f>
        <v>1.93</v>
      </c>
      <c r="O27" s="37" t="s">
        <v>833</v>
      </c>
      <c r="P27" s="37" t="s">
        <v>833</v>
      </c>
      <c r="Q27" s="37" t="s">
        <v>833</v>
      </c>
      <c r="R27" s="37" t="s">
        <v>833</v>
      </c>
      <c r="S27" s="37">
        <f>S48</f>
        <v>0</v>
      </c>
      <c r="T27" s="37" t="s">
        <v>833</v>
      </c>
      <c r="U27" s="37" t="s">
        <v>833</v>
      </c>
      <c r="V27" s="37" t="s">
        <v>833</v>
      </c>
    </row>
    <row r="28" spans="1:22" ht="28.5">
      <c r="A28" s="38" t="s">
        <v>113</v>
      </c>
      <c r="B28" s="39" t="s">
        <v>775</v>
      </c>
      <c r="C28" s="40" t="s">
        <v>762</v>
      </c>
      <c r="D28" s="100" t="s">
        <v>833</v>
      </c>
      <c r="E28" s="78" t="s">
        <v>833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 t="s">
        <v>833</v>
      </c>
      <c r="L28" s="37" t="s">
        <v>833</v>
      </c>
      <c r="M28" s="37" t="s">
        <v>833</v>
      </c>
      <c r="N28" s="37" t="s">
        <v>833</v>
      </c>
      <c r="O28" s="37" t="s">
        <v>833</v>
      </c>
      <c r="P28" s="37" t="s">
        <v>833</v>
      </c>
      <c r="Q28" s="37" t="s">
        <v>833</v>
      </c>
      <c r="R28" s="37" t="s">
        <v>833</v>
      </c>
      <c r="S28" s="37" t="s">
        <v>833</v>
      </c>
      <c r="T28" s="37" t="s">
        <v>833</v>
      </c>
      <c r="U28" s="37" t="s">
        <v>833</v>
      </c>
      <c r="V28" s="37" t="s">
        <v>833</v>
      </c>
    </row>
    <row r="29" spans="1:22" ht="15" customHeight="1">
      <c r="A29" s="38" t="s">
        <v>494</v>
      </c>
      <c r="B29" s="39" t="s">
        <v>776</v>
      </c>
      <c r="C29" s="40" t="s">
        <v>762</v>
      </c>
      <c r="D29" s="100" t="s">
        <v>833</v>
      </c>
      <c r="E29" s="100" t="s">
        <v>833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 t="s">
        <v>833</v>
      </c>
      <c r="L29" s="37" t="s">
        <v>833</v>
      </c>
      <c r="M29" s="37" t="s">
        <v>833</v>
      </c>
      <c r="N29" s="37" t="s">
        <v>833</v>
      </c>
      <c r="O29" s="37" t="s">
        <v>833</v>
      </c>
      <c r="P29" s="37" t="s">
        <v>833</v>
      </c>
      <c r="Q29" s="37" t="s">
        <v>833</v>
      </c>
      <c r="R29" s="37" t="s">
        <v>833</v>
      </c>
      <c r="S29" s="37" t="s">
        <v>833</v>
      </c>
      <c r="T29" s="37" t="s">
        <v>833</v>
      </c>
      <c r="U29" s="37" t="s">
        <v>833</v>
      </c>
      <c r="V29" s="37" t="s">
        <v>833</v>
      </c>
    </row>
    <row r="30" spans="1:22" ht="71.25">
      <c r="A30" s="41" t="s">
        <v>496</v>
      </c>
      <c r="B30" s="42" t="s">
        <v>777</v>
      </c>
      <c r="C30" s="43" t="s">
        <v>762</v>
      </c>
      <c r="D30" s="100" t="s">
        <v>833</v>
      </c>
      <c r="E30" s="78" t="s">
        <v>833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 t="s">
        <v>833</v>
      </c>
      <c r="L30" s="37" t="s">
        <v>833</v>
      </c>
      <c r="M30" s="37" t="s">
        <v>833</v>
      </c>
      <c r="N30" s="37" t="s">
        <v>833</v>
      </c>
      <c r="O30" s="37" t="s">
        <v>833</v>
      </c>
      <c r="P30" s="37" t="s">
        <v>833</v>
      </c>
      <c r="Q30" s="37" t="s">
        <v>833</v>
      </c>
      <c r="R30" s="37" t="s">
        <v>833</v>
      </c>
      <c r="S30" s="37" t="s">
        <v>833</v>
      </c>
      <c r="T30" s="37" t="s">
        <v>833</v>
      </c>
      <c r="U30" s="37" t="s">
        <v>833</v>
      </c>
      <c r="V30" s="37" t="s">
        <v>833</v>
      </c>
    </row>
    <row r="31" spans="1:22" ht="71.25">
      <c r="A31" s="41" t="s">
        <v>501</v>
      </c>
      <c r="B31" s="42" t="s">
        <v>778</v>
      </c>
      <c r="C31" s="43" t="s">
        <v>762</v>
      </c>
      <c r="D31" s="100" t="s">
        <v>833</v>
      </c>
      <c r="E31" s="78" t="s">
        <v>833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 t="s">
        <v>833</v>
      </c>
      <c r="L31" s="37" t="s">
        <v>833</v>
      </c>
      <c r="M31" s="37" t="s">
        <v>833</v>
      </c>
      <c r="N31" s="37" t="s">
        <v>833</v>
      </c>
      <c r="O31" s="37" t="s">
        <v>833</v>
      </c>
      <c r="P31" s="37" t="s">
        <v>833</v>
      </c>
      <c r="Q31" s="37" t="s">
        <v>833</v>
      </c>
      <c r="R31" s="37" t="s">
        <v>833</v>
      </c>
      <c r="S31" s="37" t="s">
        <v>833</v>
      </c>
      <c r="T31" s="37" t="s">
        <v>833</v>
      </c>
      <c r="U31" s="37" t="s">
        <v>833</v>
      </c>
      <c r="V31" s="37" t="s">
        <v>833</v>
      </c>
    </row>
    <row r="32" spans="1:22" ht="57">
      <c r="A32" s="38" t="s">
        <v>503</v>
      </c>
      <c r="B32" s="39" t="s">
        <v>779</v>
      </c>
      <c r="C32" s="40" t="s">
        <v>762</v>
      </c>
      <c r="D32" s="100" t="s">
        <v>833</v>
      </c>
      <c r="E32" s="78" t="s">
        <v>833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 t="s">
        <v>833</v>
      </c>
      <c r="L32" s="37" t="s">
        <v>833</v>
      </c>
      <c r="M32" s="37" t="s">
        <v>833</v>
      </c>
      <c r="N32" s="37" t="s">
        <v>833</v>
      </c>
      <c r="O32" s="37" t="s">
        <v>833</v>
      </c>
      <c r="P32" s="37" t="s">
        <v>833</v>
      </c>
      <c r="Q32" s="37" t="s">
        <v>833</v>
      </c>
      <c r="R32" s="37" t="s">
        <v>833</v>
      </c>
      <c r="S32" s="37" t="s">
        <v>833</v>
      </c>
      <c r="T32" s="37" t="s">
        <v>833</v>
      </c>
      <c r="U32" s="37" t="s">
        <v>833</v>
      </c>
      <c r="V32" s="37" t="s">
        <v>833</v>
      </c>
    </row>
    <row r="33" spans="1:22" ht="42.75">
      <c r="A33" s="38" t="s">
        <v>116</v>
      </c>
      <c r="B33" s="39" t="s">
        <v>780</v>
      </c>
      <c r="C33" s="40" t="s">
        <v>762</v>
      </c>
      <c r="D33" s="100" t="s">
        <v>833</v>
      </c>
      <c r="E33" s="78" t="s">
        <v>833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 t="s">
        <v>833</v>
      </c>
      <c r="L33" s="37" t="s">
        <v>833</v>
      </c>
      <c r="M33" s="37" t="s">
        <v>833</v>
      </c>
      <c r="N33" s="37" t="s">
        <v>833</v>
      </c>
      <c r="O33" s="37" t="s">
        <v>833</v>
      </c>
      <c r="P33" s="37" t="s">
        <v>833</v>
      </c>
      <c r="Q33" s="37" t="s">
        <v>833</v>
      </c>
      <c r="R33" s="37" t="s">
        <v>833</v>
      </c>
      <c r="S33" s="37" t="s">
        <v>833</v>
      </c>
      <c r="T33" s="37" t="s">
        <v>833</v>
      </c>
      <c r="U33" s="37" t="s">
        <v>833</v>
      </c>
      <c r="V33" s="37" t="s">
        <v>833</v>
      </c>
    </row>
    <row r="34" spans="1:22" ht="71.25">
      <c r="A34" s="38" t="s">
        <v>524</v>
      </c>
      <c r="B34" s="39" t="s">
        <v>781</v>
      </c>
      <c r="C34" s="40" t="s">
        <v>762</v>
      </c>
      <c r="D34" s="100" t="s">
        <v>833</v>
      </c>
      <c r="E34" s="78" t="s">
        <v>833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 t="s">
        <v>833</v>
      </c>
      <c r="L34" s="37" t="s">
        <v>833</v>
      </c>
      <c r="M34" s="37" t="s">
        <v>833</v>
      </c>
      <c r="N34" s="37" t="s">
        <v>833</v>
      </c>
      <c r="O34" s="37" t="s">
        <v>833</v>
      </c>
      <c r="P34" s="37" t="s">
        <v>833</v>
      </c>
      <c r="Q34" s="37" t="s">
        <v>833</v>
      </c>
      <c r="R34" s="37" t="s">
        <v>833</v>
      </c>
      <c r="S34" s="37" t="s">
        <v>833</v>
      </c>
      <c r="T34" s="37" t="s">
        <v>833</v>
      </c>
      <c r="U34" s="37" t="s">
        <v>833</v>
      </c>
      <c r="V34" s="37" t="s">
        <v>833</v>
      </c>
    </row>
    <row r="35" spans="1:22" ht="42.75">
      <c r="A35" s="38" t="s">
        <v>525</v>
      </c>
      <c r="B35" s="39" t="s">
        <v>782</v>
      </c>
      <c r="C35" s="40" t="s">
        <v>762</v>
      </c>
      <c r="D35" s="100" t="s">
        <v>833</v>
      </c>
      <c r="E35" s="78" t="s">
        <v>833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 t="s">
        <v>833</v>
      </c>
      <c r="L35" s="37" t="s">
        <v>833</v>
      </c>
      <c r="M35" s="37" t="s">
        <v>833</v>
      </c>
      <c r="N35" s="37" t="s">
        <v>833</v>
      </c>
      <c r="O35" s="37" t="s">
        <v>833</v>
      </c>
      <c r="P35" s="37" t="s">
        <v>833</v>
      </c>
      <c r="Q35" s="37" t="s">
        <v>833</v>
      </c>
      <c r="R35" s="37" t="s">
        <v>833</v>
      </c>
      <c r="S35" s="37" t="s">
        <v>833</v>
      </c>
      <c r="T35" s="37" t="s">
        <v>833</v>
      </c>
      <c r="U35" s="37" t="s">
        <v>833</v>
      </c>
      <c r="V35" s="37" t="s">
        <v>833</v>
      </c>
    </row>
    <row r="36" spans="1:22" ht="57">
      <c r="A36" s="38" t="s">
        <v>118</v>
      </c>
      <c r="B36" s="39" t="s">
        <v>783</v>
      </c>
      <c r="C36" s="40" t="s">
        <v>762</v>
      </c>
      <c r="D36" s="100" t="s">
        <v>833</v>
      </c>
      <c r="E36" s="78" t="s">
        <v>833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 t="s">
        <v>833</v>
      </c>
      <c r="L36" s="37" t="s">
        <v>833</v>
      </c>
      <c r="M36" s="37" t="s">
        <v>833</v>
      </c>
      <c r="N36" s="37" t="s">
        <v>833</v>
      </c>
      <c r="O36" s="37" t="s">
        <v>833</v>
      </c>
      <c r="P36" s="37" t="s">
        <v>833</v>
      </c>
      <c r="Q36" s="37" t="s">
        <v>833</v>
      </c>
      <c r="R36" s="37" t="s">
        <v>833</v>
      </c>
      <c r="S36" s="37" t="s">
        <v>833</v>
      </c>
      <c r="T36" s="37" t="s">
        <v>833</v>
      </c>
      <c r="U36" s="37" t="s">
        <v>833</v>
      </c>
      <c r="V36" s="37" t="s">
        <v>833</v>
      </c>
    </row>
    <row r="37" spans="1:22" ht="42.75">
      <c r="A37" s="38" t="s">
        <v>784</v>
      </c>
      <c r="B37" s="39" t="s">
        <v>785</v>
      </c>
      <c r="C37" s="40" t="s">
        <v>762</v>
      </c>
      <c r="D37" s="100" t="s">
        <v>833</v>
      </c>
      <c r="E37" s="78" t="s">
        <v>833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 t="s">
        <v>833</v>
      </c>
      <c r="L37" s="37" t="s">
        <v>833</v>
      </c>
      <c r="M37" s="37" t="s">
        <v>833</v>
      </c>
      <c r="N37" s="37" t="s">
        <v>833</v>
      </c>
      <c r="O37" s="37" t="s">
        <v>833</v>
      </c>
      <c r="P37" s="37" t="s">
        <v>833</v>
      </c>
      <c r="Q37" s="37" t="s">
        <v>833</v>
      </c>
      <c r="R37" s="37" t="s">
        <v>833</v>
      </c>
      <c r="S37" s="37" t="s">
        <v>833</v>
      </c>
      <c r="T37" s="37" t="s">
        <v>833</v>
      </c>
      <c r="U37" s="37" t="s">
        <v>833</v>
      </c>
      <c r="V37" s="37" t="s">
        <v>833</v>
      </c>
    </row>
    <row r="38" spans="1:22" ht="114">
      <c r="A38" s="38" t="s">
        <v>784</v>
      </c>
      <c r="B38" s="39" t="s">
        <v>786</v>
      </c>
      <c r="C38" s="40" t="s">
        <v>762</v>
      </c>
      <c r="D38" s="100" t="s">
        <v>833</v>
      </c>
      <c r="E38" s="78" t="s">
        <v>833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 t="s">
        <v>833</v>
      </c>
      <c r="L38" s="37" t="s">
        <v>833</v>
      </c>
      <c r="M38" s="37" t="s">
        <v>833</v>
      </c>
      <c r="N38" s="37" t="s">
        <v>833</v>
      </c>
      <c r="O38" s="37" t="s">
        <v>833</v>
      </c>
      <c r="P38" s="37" t="s">
        <v>833</v>
      </c>
      <c r="Q38" s="37" t="s">
        <v>833</v>
      </c>
      <c r="R38" s="37" t="s">
        <v>833</v>
      </c>
      <c r="S38" s="37" t="s">
        <v>833</v>
      </c>
      <c r="T38" s="37" t="s">
        <v>833</v>
      </c>
      <c r="U38" s="37" t="s">
        <v>833</v>
      </c>
      <c r="V38" s="37" t="s">
        <v>833</v>
      </c>
    </row>
    <row r="39" spans="1:22" ht="99.75">
      <c r="A39" s="38" t="s">
        <v>784</v>
      </c>
      <c r="B39" s="39" t="s">
        <v>787</v>
      </c>
      <c r="C39" s="40" t="s">
        <v>762</v>
      </c>
      <c r="D39" s="100" t="s">
        <v>833</v>
      </c>
      <c r="E39" s="78" t="s">
        <v>833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 t="s">
        <v>833</v>
      </c>
      <c r="L39" s="37" t="s">
        <v>833</v>
      </c>
      <c r="M39" s="37" t="s">
        <v>833</v>
      </c>
      <c r="N39" s="37" t="s">
        <v>833</v>
      </c>
      <c r="O39" s="37" t="s">
        <v>833</v>
      </c>
      <c r="P39" s="37" t="s">
        <v>833</v>
      </c>
      <c r="Q39" s="37" t="s">
        <v>833</v>
      </c>
      <c r="R39" s="37" t="s">
        <v>833</v>
      </c>
      <c r="S39" s="37" t="s">
        <v>833</v>
      </c>
      <c r="T39" s="37" t="s">
        <v>833</v>
      </c>
      <c r="U39" s="37" t="s">
        <v>833</v>
      </c>
      <c r="V39" s="37" t="s">
        <v>833</v>
      </c>
    </row>
    <row r="40" spans="1:22" ht="114">
      <c r="A40" s="38" t="s">
        <v>784</v>
      </c>
      <c r="B40" s="39" t="s">
        <v>788</v>
      </c>
      <c r="C40" s="40" t="s">
        <v>762</v>
      </c>
      <c r="D40" s="100" t="s">
        <v>833</v>
      </c>
      <c r="E40" s="78" t="s">
        <v>833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 t="s">
        <v>833</v>
      </c>
      <c r="L40" s="37" t="s">
        <v>833</v>
      </c>
      <c r="M40" s="37" t="s">
        <v>833</v>
      </c>
      <c r="N40" s="37" t="s">
        <v>833</v>
      </c>
      <c r="O40" s="37" t="s">
        <v>833</v>
      </c>
      <c r="P40" s="37" t="s">
        <v>833</v>
      </c>
      <c r="Q40" s="37" t="s">
        <v>833</v>
      </c>
      <c r="R40" s="37" t="s">
        <v>833</v>
      </c>
      <c r="S40" s="37" t="s">
        <v>833</v>
      </c>
      <c r="T40" s="37" t="s">
        <v>833</v>
      </c>
      <c r="U40" s="37" t="s">
        <v>833</v>
      </c>
      <c r="V40" s="37" t="s">
        <v>833</v>
      </c>
    </row>
    <row r="41" spans="1:22" ht="42.75">
      <c r="A41" s="38" t="s">
        <v>789</v>
      </c>
      <c r="B41" s="39" t="s">
        <v>785</v>
      </c>
      <c r="C41" s="40" t="s">
        <v>762</v>
      </c>
      <c r="D41" s="100" t="s">
        <v>833</v>
      </c>
      <c r="E41" s="78" t="s">
        <v>833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 t="s">
        <v>833</v>
      </c>
      <c r="L41" s="37" t="s">
        <v>833</v>
      </c>
      <c r="M41" s="37" t="s">
        <v>833</v>
      </c>
      <c r="N41" s="37" t="s">
        <v>833</v>
      </c>
      <c r="O41" s="37" t="s">
        <v>833</v>
      </c>
      <c r="P41" s="37" t="s">
        <v>833</v>
      </c>
      <c r="Q41" s="37" t="s">
        <v>833</v>
      </c>
      <c r="R41" s="37" t="s">
        <v>833</v>
      </c>
      <c r="S41" s="37" t="s">
        <v>833</v>
      </c>
      <c r="T41" s="37" t="s">
        <v>833</v>
      </c>
      <c r="U41" s="37" t="s">
        <v>833</v>
      </c>
      <c r="V41" s="37" t="s">
        <v>833</v>
      </c>
    </row>
    <row r="42" spans="1:22" ht="114">
      <c r="A42" s="38" t="s">
        <v>789</v>
      </c>
      <c r="B42" s="39" t="s">
        <v>786</v>
      </c>
      <c r="C42" s="40" t="s">
        <v>762</v>
      </c>
      <c r="D42" s="100" t="s">
        <v>833</v>
      </c>
      <c r="E42" s="78" t="s">
        <v>833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 t="s">
        <v>833</v>
      </c>
      <c r="L42" s="37" t="s">
        <v>833</v>
      </c>
      <c r="M42" s="37" t="s">
        <v>833</v>
      </c>
      <c r="N42" s="37" t="s">
        <v>833</v>
      </c>
      <c r="O42" s="37" t="s">
        <v>833</v>
      </c>
      <c r="P42" s="37" t="s">
        <v>833</v>
      </c>
      <c r="Q42" s="37" t="s">
        <v>833</v>
      </c>
      <c r="R42" s="37" t="s">
        <v>833</v>
      </c>
      <c r="S42" s="37" t="s">
        <v>833</v>
      </c>
      <c r="T42" s="37" t="s">
        <v>833</v>
      </c>
      <c r="U42" s="37" t="s">
        <v>833</v>
      </c>
      <c r="V42" s="37" t="s">
        <v>833</v>
      </c>
    </row>
    <row r="43" spans="1:22" ht="99.75">
      <c r="A43" s="38" t="s">
        <v>789</v>
      </c>
      <c r="B43" s="39" t="s">
        <v>787</v>
      </c>
      <c r="C43" s="40" t="s">
        <v>762</v>
      </c>
      <c r="D43" s="100" t="s">
        <v>833</v>
      </c>
      <c r="E43" s="78" t="s">
        <v>833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 t="s">
        <v>833</v>
      </c>
      <c r="L43" s="37" t="s">
        <v>833</v>
      </c>
      <c r="M43" s="37" t="s">
        <v>833</v>
      </c>
      <c r="N43" s="37" t="s">
        <v>833</v>
      </c>
      <c r="O43" s="37" t="s">
        <v>833</v>
      </c>
      <c r="P43" s="37" t="s">
        <v>833</v>
      </c>
      <c r="Q43" s="37" t="s">
        <v>833</v>
      </c>
      <c r="R43" s="37" t="s">
        <v>833</v>
      </c>
      <c r="S43" s="37" t="s">
        <v>833</v>
      </c>
      <c r="T43" s="37" t="s">
        <v>833</v>
      </c>
      <c r="U43" s="37" t="s">
        <v>833</v>
      </c>
      <c r="V43" s="37" t="s">
        <v>833</v>
      </c>
    </row>
    <row r="44" spans="1:22" ht="114">
      <c r="A44" s="38" t="s">
        <v>789</v>
      </c>
      <c r="B44" s="39" t="s">
        <v>790</v>
      </c>
      <c r="C44" s="40" t="s">
        <v>762</v>
      </c>
      <c r="D44" s="100" t="s">
        <v>833</v>
      </c>
      <c r="E44" s="78" t="s">
        <v>833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 t="s">
        <v>833</v>
      </c>
      <c r="L44" s="37" t="s">
        <v>833</v>
      </c>
      <c r="M44" s="37" t="s">
        <v>833</v>
      </c>
      <c r="N44" s="37" t="s">
        <v>833</v>
      </c>
      <c r="O44" s="37" t="s">
        <v>833</v>
      </c>
      <c r="P44" s="37" t="s">
        <v>833</v>
      </c>
      <c r="Q44" s="37" t="s">
        <v>833</v>
      </c>
      <c r="R44" s="37" t="s">
        <v>833</v>
      </c>
      <c r="S44" s="37" t="s">
        <v>833</v>
      </c>
      <c r="T44" s="37" t="s">
        <v>833</v>
      </c>
      <c r="U44" s="37" t="s">
        <v>833</v>
      </c>
      <c r="V44" s="37" t="s">
        <v>833</v>
      </c>
    </row>
    <row r="45" spans="1:22" ht="85.5">
      <c r="A45" s="38" t="s">
        <v>791</v>
      </c>
      <c r="B45" s="39" t="s">
        <v>792</v>
      </c>
      <c r="C45" s="40" t="s">
        <v>762</v>
      </c>
      <c r="D45" s="100" t="s">
        <v>833</v>
      </c>
      <c r="E45" s="78" t="s">
        <v>833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 t="s">
        <v>833</v>
      </c>
      <c r="L45" s="37" t="s">
        <v>833</v>
      </c>
      <c r="M45" s="37" t="s">
        <v>833</v>
      </c>
      <c r="N45" s="37" t="s">
        <v>833</v>
      </c>
      <c r="O45" s="37" t="s">
        <v>833</v>
      </c>
      <c r="P45" s="37" t="s">
        <v>833</v>
      </c>
      <c r="Q45" s="37" t="s">
        <v>833</v>
      </c>
      <c r="R45" s="37" t="s">
        <v>833</v>
      </c>
      <c r="S45" s="37" t="s">
        <v>833</v>
      </c>
      <c r="T45" s="37" t="s">
        <v>833</v>
      </c>
      <c r="U45" s="37" t="s">
        <v>833</v>
      </c>
      <c r="V45" s="37" t="s">
        <v>833</v>
      </c>
    </row>
    <row r="46" spans="1:22" ht="71.25">
      <c r="A46" s="38" t="s">
        <v>793</v>
      </c>
      <c r="B46" s="39" t="s">
        <v>794</v>
      </c>
      <c r="C46" s="40" t="s">
        <v>762</v>
      </c>
      <c r="D46" s="100" t="s">
        <v>833</v>
      </c>
      <c r="E46" s="78" t="s">
        <v>833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 t="s">
        <v>833</v>
      </c>
      <c r="L46" s="37" t="s">
        <v>833</v>
      </c>
      <c r="M46" s="37" t="s">
        <v>833</v>
      </c>
      <c r="N46" s="37" t="s">
        <v>833</v>
      </c>
      <c r="O46" s="37" t="s">
        <v>833</v>
      </c>
      <c r="P46" s="37" t="s">
        <v>833</v>
      </c>
      <c r="Q46" s="37" t="s">
        <v>833</v>
      </c>
      <c r="R46" s="37" t="s">
        <v>833</v>
      </c>
      <c r="S46" s="37" t="s">
        <v>833</v>
      </c>
      <c r="T46" s="37" t="s">
        <v>833</v>
      </c>
      <c r="U46" s="37" t="s">
        <v>833</v>
      </c>
      <c r="V46" s="37" t="s">
        <v>833</v>
      </c>
    </row>
    <row r="47" spans="1:22" ht="85.5">
      <c r="A47" s="38" t="s">
        <v>795</v>
      </c>
      <c r="B47" s="39" t="s">
        <v>796</v>
      </c>
      <c r="C47" s="40" t="s">
        <v>762</v>
      </c>
      <c r="D47" s="100" t="s">
        <v>833</v>
      </c>
      <c r="E47" s="78" t="s">
        <v>833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 t="s">
        <v>833</v>
      </c>
      <c r="L47" s="37" t="s">
        <v>833</v>
      </c>
      <c r="M47" s="37" t="s">
        <v>833</v>
      </c>
      <c r="N47" s="37" t="s">
        <v>833</v>
      </c>
      <c r="O47" s="37" t="s">
        <v>833</v>
      </c>
      <c r="P47" s="37" t="s">
        <v>833</v>
      </c>
      <c r="Q47" s="37" t="s">
        <v>833</v>
      </c>
      <c r="R47" s="37" t="s">
        <v>833</v>
      </c>
      <c r="S47" s="37" t="s">
        <v>833</v>
      </c>
      <c r="T47" s="37" t="s">
        <v>833</v>
      </c>
      <c r="U47" s="37" t="s">
        <v>833</v>
      </c>
      <c r="V47" s="37" t="s">
        <v>833</v>
      </c>
    </row>
    <row r="48" spans="1:22" ht="42.75">
      <c r="A48" s="38" t="s">
        <v>120</v>
      </c>
      <c r="B48" s="39" t="s">
        <v>797</v>
      </c>
      <c r="C48" s="40" t="s">
        <v>762</v>
      </c>
      <c r="D48" s="100" t="s">
        <v>833</v>
      </c>
      <c r="E48" s="78" t="str">
        <f>E52</f>
        <v>IV</v>
      </c>
      <c r="F48" s="37">
        <f>F49</f>
        <v>0</v>
      </c>
      <c r="G48" s="37">
        <v>0</v>
      </c>
      <c r="H48" s="37">
        <f>H53+H73</f>
        <v>1.93</v>
      </c>
      <c r="I48" s="37">
        <v>0</v>
      </c>
      <c r="J48" s="37">
        <f>J59</f>
        <v>0</v>
      </c>
      <c r="K48" s="37" t="str">
        <f>K52</f>
        <v>IV</v>
      </c>
      <c r="L48" s="37" t="s">
        <v>833</v>
      </c>
      <c r="M48" s="37" t="s">
        <v>833</v>
      </c>
      <c r="N48" s="37">
        <f>N52</f>
        <v>1.93</v>
      </c>
      <c r="O48" s="37" t="s">
        <v>833</v>
      </c>
      <c r="P48" s="37" t="s">
        <v>833</v>
      </c>
      <c r="Q48" s="37" t="s">
        <v>833</v>
      </c>
      <c r="R48" s="37" t="s">
        <v>833</v>
      </c>
      <c r="S48" s="37">
        <f>S52</f>
        <v>0</v>
      </c>
      <c r="T48" s="37" t="s">
        <v>833</v>
      </c>
      <c r="U48" s="37" t="s">
        <v>833</v>
      </c>
      <c r="V48" s="37" t="s">
        <v>833</v>
      </c>
    </row>
    <row r="49" spans="1:22" ht="71.25">
      <c r="A49" s="38" t="s">
        <v>529</v>
      </c>
      <c r="B49" s="39" t="s">
        <v>798</v>
      </c>
      <c r="C49" s="40" t="s">
        <v>762</v>
      </c>
      <c r="D49" s="100" t="s">
        <v>833</v>
      </c>
      <c r="E49" s="78" t="s">
        <v>833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 t="s">
        <v>833</v>
      </c>
      <c r="L49" s="37" t="s">
        <v>833</v>
      </c>
      <c r="M49" s="37" t="s">
        <v>833</v>
      </c>
      <c r="N49" s="37" t="s">
        <v>833</v>
      </c>
      <c r="O49" s="37" t="s">
        <v>833</v>
      </c>
      <c r="P49" s="37" t="s">
        <v>833</v>
      </c>
      <c r="Q49" s="37" t="s">
        <v>833</v>
      </c>
      <c r="R49" s="37" t="s">
        <v>833</v>
      </c>
      <c r="S49" s="37" t="s">
        <v>833</v>
      </c>
      <c r="T49" s="37" t="s">
        <v>833</v>
      </c>
      <c r="U49" s="37" t="s">
        <v>833</v>
      </c>
      <c r="V49" s="37" t="s">
        <v>833</v>
      </c>
    </row>
    <row r="50" spans="1:22" ht="28.5">
      <c r="A50" s="38" t="s">
        <v>531</v>
      </c>
      <c r="B50" s="39" t="s">
        <v>799</v>
      </c>
      <c r="C50" s="40" t="s">
        <v>762</v>
      </c>
      <c r="D50" s="100" t="s">
        <v>833</v>
      </c>
      <c r="E50" s="78" t="s">
        <v>833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 t="s">
        <v>833</v>
      </c>
      <c r="L50" s="37" t="s">
        <v>833</v>
      </c>
      <c r="M50" s="37" t="s">
        <v>833</v>
      </c>
      <c r="N50" s="37" t="s">
        <v>833</v>
      </c>
      <c r="O50" s="37" t="s">
        <v>833</v>
      </c>
      <c r="P50" s="37" t="s">
        <v>833</v>
      </c>
      <c r="Q50" s="37" t="s">
        <v>833</v>
      </c>
      <c r="R50" s="37" t="s">
        <v>833</v>
      </c>
      <c r="S50" s="37" t="s">
        <v>833</v>
      </c>
      <c r="T50" s="37" t="s">
        <v>833</v>
      </c>
      <c r="U50" s="37" t="s">
        <v>833</v>
      </c>
      <c r="V50" s="37" t="s">
        <v>833</v>
      </c>
    </row>
    <row r="51" spans="1:22" ht="57">
      <c r="A51" s="38" t="s">
        <v>536</v>
      </c>
      <c r="B51" s="39" t="s">
        <v>800</v>
      </c>
      <c r="C51" s="40" t="s">
        <v>762</v>
      </c>
      <c r="D51" s="98" t="s">
        <v>833</v>
      </c>
      <c r="E51" s="94" t="s">
        <v>833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 t="s">
        <v>833</v>
      </c>
      <c r="L51" s="44" t="s">
        <v>833</v>
      </c>
      <c r="M51" s="44" t="s">
        <v>833</v>
      </c>
      <c r="N51" s="44" t="s">
        <v>833</v>
      </c>
      <c r="O51" s="44" t="s">
        <v>833</v>
      </c>
      <c r="P51" s="44" t="s">
        <v>833</v>
      </c>
      <c r="Q51" s="44" t="s">
        <v>833</v>
      </c>
      <c r="R51" s="44" t="s">
        <v>833</v>
      </c>
      <c r="S51" s="44" t="s">
        <v>833</v>
      </c>
      <c r="T51" s="44" t="s">
        <v>833</v>
      </c>
      <c r="U51" s="44" t="s">
        <v>833</v>
      </c>
      <c r="V51" s="44" t="s">
        <v>833</v>
      </c>
    </row>
    <row r="52" spans="1:22" ht="42.75">
      <c r="A52" s="38" t="s">
        <v>544</v>
      </c>
      <c r="B52" s="39" t="s">
        <v>801</v>
      </c>
      <c r="C52" s="40" t="s">
        <v>762</v>
      </c>
      <c r="D52" s="100" t="s">
        <v>833</v>
      </c>
      <c r="E52" s="78" t="str">
        <f>E53</f>
        <v>IV</v>
      </c>
      <c r="F52" s="37">
        <v>0</v>
      </c>
      <c r="G52" s="37">
        <v>0</v>
      </c>
      <c r="H52" s="37">
        <f>H53</f>
        <v>1.93</v>
      </c>
      <c r="I52" s="37">
        <v>0</v>
      </c>
      <c r="J52" s="37">
        <v>0</v>
      </c>
      <c r="K52" s="37" t="str">
        <f>K54</f>
        <v>IV</v>
      </c>
      <c r="L52" s="37" t="s">
        <v>833</v>
      </c>
      <c r="M52" s="37" t="s">
        <v>833</v>
      </c>
      <c r="N52" s="37">
        <f>N53</f>
        <v>1.93</v>
      </c>
      <c r="O52" s="37" t="s">
        <v>833</v>
      </c>
      <c r="P52" s="37" t="s">
        <v>833</v>
      </c>
      <c r="Q52" s="37" t="s">
        <v>833</v>
      </c>
      <c r="R52" s="37" t="s">
        <v>833</v>
      </c>
      <c r="S52" s="37">
        <f>S53</f>
        <v>0</v>
      </c>
      <c r="T52" s="37" t="s">
        <v>833</v>
      </c>
      <c r="U52" s="37" t="s">
        <v>833</v>
      </c>
      <c r="V52" s="37" t="s">
        <v>833</v>
      </c>
    </row>
    <row r="53" spans="1:22" ht="28.5">
      <c r="A53" s="38" t="s">
        <v>802</v>
      </c>
      <c r="B53" s="39" t="s">
        <v>803</v>
      </c>
      <c r="C53" s="40" t="s">
        <v>762</v>
      </c>
      <c r="D53" s="100" t="s">
        <v>833</v>
      </c>
      <c r="E53" s="78" t="s">
        <v>222</v>
      </c>
      <c r="F53" s="37">
        <v>0</v>
      </c>
      <c r="G53" s="37">
        <v>0</v>
      </c>
      <c r="H53" s="37">
        <f>H54</f>
        <v>1.93</v>
      </c>
      <c r="I53" s="37">
        <v>0</v>
      </c>
      <c r="J53" s="37">
        <v>0</v>
      </c>
      <c r="K53" s="37" t="str">
        <f>K54</f>
        <v>IV</v>
      </c>
      <c r="L53" s="37" t="s">
        <v>833</v>
      </c>
      <c r="M53" s="37" t="s">
        <v>833</v>
      </c>
      <c r="N53" s="37">
        <f>N54</f>
        <v>1.93</v>
      </c>
      <c r="O53" s="37" t="s">
        <v>833</v>
      </c>
      <c r="P53" s="37" t="s">
        <v>833</v>
      </c>
      <c r="Q53" s="37" t="s">
        <v>833</v>
      </c>
      <c r="R53" s="37" t="s">
        <v>833</v>
      </c>
      <c r="S53" s="37">
        <f>S54</f>
        <v>0</v>
      </c>
      <c r="T53" s="37" t="s">
        <v>833</v>
      </c>
      <c r="U53" s="37" t="s">
        <v>833</v>
      </c>
      <c r="V53" s="37" t="s">
        <v>833</v>
      </c>
    </row>
    <row r="54" spans="1:22" ht="60">
      <c r="A54" s="101" t="s">
        <v>802</v>
      </c>
      <c r="B54" s="81" t="s">
        <v>901</v>
      </c>
      <c r="C54" s="82" t="s">
        <v>902</v>
      </c>
      <c r="D54" s="100" t="s">
        <v>833</v>
      </c>
      <c r="E54" s="78" t="s">
        <v>222</v>
      </c>
      <c r="F54" s="37">
        <v>0</v>
      </c>
      <c r="G54" s="37">
        <v>0</v>
      </c>
      <c r="H54" s="37">
        <v>1.93</v>
      </c>
      <c r="I54" s="37">
        <v>0</v>
      </c>
      <c r="J54" s="37">
        <v>0</v>
      </c>
      <c r="K54" s="37" t="str">
        <f>E54</f>
        <v>IV</v>
      </c>
      <c r="L54" s="37" t="s">
        <v>833</v>
      </c>
      <c r="M54" s="37" t="s">
        <v>833</v>
      </c>
      <c r="N54" s="37">
        <v>1.93</v>
      </c>
      <c r="O54" s="37" t="s">
        <v>833</v>
      </c>
      <c r="P54" s="37" t="s">
        <v>833</v>
      </c>
      <c r="Q54" s="37" t="s">
        <v>833</v>
      </c>
      <c r="R54" s="37" t="s">
        <v>833</v>
      </c>
      <c r="S54" s="37">
        <f>N54-H54</f>
        <v>0</v>
      </c>
      <c r="T54" s="37" t="s">
        <v>833</v>
      </c>
      <c r="U54" s="37" t="s">
        <v>833</v>
      </c>
      <c r="V54" s="37" t="s">
        <v>833</v>
      </c>
    </row>
    <row r="55" spans="1:22" ht="42.75">
      <c r="A55" s="38" t="s">
        <v>804</v>
      </c>
      <c r="B55" s="39" t="s">
        <v>805</v>
      </c>
      <c r="C55" s="40" t="s">
        <v>762</v>
      </c>
      <c r="D55" s="98" t="s">
        <v>833</v>
      </c>
      <c r="E55" s="94" t="s">
        <v>833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 t="s">
        <v>833</v>
      </c>
      <c r="L55" s="44" t="s">
        <v>833</v>
      </c>
      <c r="M55" s="44" t="s">
        <v>833</v>
      </c>
      <c r="N55" s="44" t="s">
        <v>833</v>
      </c>
      <c r="O55" s="44" t="s">
        <v>833</v>
      </c>
      <c r="P55" s="44" t="s">
        <v>833</v>
      </c>
      <c r="Q55" s="44" t="s">
        <v>833</v>
      </c>
      <c r="R55" s="44" t="s">
        <v>833</v>
      </c>
      <c r="S55" s="44" t="s">
        <v>833</v>
      </c>
      <c r="T55" s="44" t="s">
        <v>833</v>
      </c>
      <c r="U55" s="44" t="s">
        <v>833</v>
      </c>
      <c r="V55" s="44" t="s">
        <v>833</v>
      </c>
    </row>
    <row r="56" spans="1:22" ht="42.75">
      <c r="A56" s="38" t="s">
        <v>546</v>
      </c>
      <c r="B56" s="39" t="s">
        <v>806</v>
      </c>
      <c r="C56" s="40" t="s">
        <v>762</v>
      </c>
      <c r="D56" s="100" t="s">
        <v>833</v>
      </c>
      <c r="E56" s="78" t="s">
        <v>833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 t="s">
        <v>833</v>
      </c>
      <c r="L56" s="37" t="s">
        <v>833</v>
      </c>
      <c r="M56" s="37" t="s">
        <v>833</v>
      </c>
      <c r="N56" s="37" t="s">
        <v>833</v>
      </c>
      <c r="O56" s="37" t="s">
        <v>833</v>
      </c>
      <c r="P56" s="37" t="s">
        <v>833</v>
      </c>
      <c r="Q56" s="37" t="s">
        <v>833</v>
      </c>
      <c r="R56" s="37" t="s">
        <v>833</v>
      </c>
      <c r="S56" s="37" t="s">
        <v>833</v>
      </c>
      <c r="T56" s="37" t="s">
        <v>833</v>
      </c>
      <c r="U56" s="37" t="s">
        <v>833</v>
      </c>
      <c r="V56" s="37" t="s">
        <v>833</v>
      </c>
    </row>
    <row r="57" spans="1:22" ht="42.75">
      <c r="A57" s="38" t="s">
        <v>548</v>
      </c>
      <c r="B57" s="39" t="s">
        <v>807</v>
      </c>
      <c r="C57" s="40" t="s">
        <v>762</v>
      </c>
      <c r="D57" s="100" t="s">
        <v>833</v>
      </c>
      <c r="E57" s="78" t="s">
        <v>833</v>
      </c>
      <c r="F57" s="37">
        <v>0</v>
      </c>
      <c r="G57" s="37">
        <v>0</v>
      </c>
      <c r="H57" s="37">
        <v>0</v>
      </c>
      <c r="I57" s="37">
        <v>0</v>
      </c>
      <c r="J57" s="37">
        <f>J59</f>
        <v>0</v>
      </c>
      <c r="K57" s="37" t="s">
        <v>833</v>
      </c>
      <c r="L57" s="37" t="s">
        <v>833</v>
      </c>
      <c r="M57" s="37" t="s">
        <v>833</v>
      </c>
      <c r="N57" s="37" t="s">
        <v>833</v>
      </c>
      <c r="O57" s="37" t="s">
        <v>833</v>
      </c>
      <c r="P57" s="37" t="s">
        <v>833</v>
      </c>
      <c r="Q57" s="37" t="s">
        <v>833</v>
      </c>
      <c r="R57" s="37" t="s">
        <v>833</v>
      </c>
      <c r="S57" s="37" t="s">
        <v>833</v>
      </c>
      <c r="T57" s="37" t="s">
        <v>833</v>
      </c>
      <c r="U57" s="37" t="s">
        <v>833</v>
      </c>
      <c r="V57" s="37" t="s">
        <v>833</v>
      </c>
    </row>
    <row r="58" spans="1:22" ht="42.75">
      <c r="A58" s="38" t="s">
        <v>552</v>
      </c>
      <c r="B58" s="39" t="s">
        <v>808</v>
      </c>
      <c r="C58" s="40" t="s">
        <v>762</v>
      </c>
      <c r="D58" s="100" t="s">
        <v>833</v>
      </c>
      <c r="E58" s="78" t="s">
        <v>833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 t="s">
        <v>833</v>
      </c>
      <c r="L58" s="37" t="s">
        <v>833</v>
      </c>
      <c r="M58" s="37" t="s">
        <v>833</v>
      </c>
      <c r="N58" s="37" t="s">
        <v>833</v>
      </c>
      <c r="O58" s="37" t="s">
        <v>833</v>
      </c>
      <c r="P58" s="37" t="s">
        <v>833</v>
      </c>
      <c r="Q58" s="37" t="s">
        <v>833</v>
      </c>
      <c r="R58" s="37" t="s">
        <v>833</v>
      </c>
      <c r="S58" s="37" t="s">
        <v>833</v>
      </c>
      <c r="T58" s="37" t="s">
        <v>833</v>
      </c>
      <c r="U58" s="37" t="s">
        <v>833</v>
      </c>
      <c r="V58" s="37" t="s">
        <v>833</v>
      </c>
    </row>
    <row r="59" spans="1:22" ht="42.75">
      <c r="A59" s="38" t="s">
        <v>553</v>
      </c>
      <c r="B59" s="39" t="s">
        <v>809</v>
      </c>
      <c r="C59" s="40" t="s">
        <v>762</v>
      </c>
      <c r="D59" s="100" t="s">
        <v>833</v>
      </c>
      <c r="E59" s="78" t="s">
        <v>833</v>
      </c>
      <c r="F59" s="37">
        <v>0</v>
      </c>
      <c r="G59" s="37">
        <v>0</v>
      </c>
      <c r="H59" s="37">
        <v>0</v>
      </c>
      <c r="I59" s="37">
        <v>0</v>
      </c>
      <c r="J59" s="37">
        <f>J60</f>
        <v>0</v>
      </c>
      <c r="K59" s="37" t="s">
        <v>833</v>
      </c>
      <c r="L59" s="37" t="s">
        <v>833</v>
      </c>
      <c r="M59" s="37" t="s">
        <v>833</v>
      </c>
      <c r="N59" s="37" t="s">
        <v>833</v>
      </c>
      <c r="O59" s="37" t="s">
        <v>833</v>
      </c>
      <c r="P59" s="37" t="s">
        <v>833</v>
      </c>
      <c r="Q59" s="37" t="s">
        <v>833</v>
      </c>
      <c r="R59" s="37" t="s">
        <v>833</v>
      </c>
      <c r="S59" s="37" t="s">
        <v>833</v>
      </c>
      <c r="T59" s="37" t="s">
        <v>833</v>
      </c>
      <c r="U59" s="37" t="s">
        <v>833</v>
      </c>
      <c r="V59" s="37" t="s">
        <v>833</v>
      </c>
    </row>
    <row r="60" spans="1:22" ht="42.75">
      <c r="A60" s="38" t="s">
        <v>554</v>
      </c>
      <c r="B60" s="39" t="s">
        <v>810</v>
      </c>
      <c r="C60" s="40" t="s">
        <v>762</v>
      </c>
      <c r="D60" s="98" t="s">
        <v>833</v>
      </c>
      <c r="E60" s="78" t="s">
        <v>833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 t="s">
        <v>833</v>
      </c>
      <c r="L60" s="37" t="s">
        <v>833</v>
      </c>
      <c r="M60" s="37" t="s">
        <v>833</v>
      </c>
      <c r="N60" s="37" t="s">
        <v>833</v>
      </c>
      <c r="O60" s="37" t="s">
        <v>833</v>
      </c>
      <c r="P60" s="37" t="s">
        <v>833</v>
      </c>
      <c r="Q60" s="37" t="s">
        <v>833</v>
      </c>
      <c r="R60" s="37" t="s">
        <v>833</v>
      </c>
      <c r="S60" s="37" t="s">
        <v>833</v>
      </c>
      <c r="T60" s="37" t="s">
        <v>833</v>
      </c>
      <c r="U60" s="37" t="s">
        <v>833</v>
      </c>
      <c r="V60" s="37" t="s">
        <v>833</v>
      </c>
    </row>
    <row r="61" spans="1:22" ht="57">
      <c r="A61" s="38" t="s">
        <v>555</v>
      </c>
      <c r="B61" s="39" t="s">
        <v>811</v>
      </c>
      <c r="C61" s="40" t="s">
        <v>762</v>
      </c>
      <c r="D61" s="100" t="s">
        <v>833</v>
      </c>
      <c r="E61" s="78" t="s">
        <v>833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 t="s">
        <v>833</v>
      </c>
      <c r="L61" s="37" t="s">
        <v>833</v>
      </c>
      <c r="M61" s="37" t="s">
        <v>833</v>
      </c>
      <c r="N61" s="37" t="s">
        <v>833</v>
      </c>
      <c r="O61" s="37" t="s">
        <v>833</v>
      </c>
      <c r="P61" s="37" t="s">
        <v>833</v>
      </c>
      <c r="Q61" s="37" t="s">
        <v>833</v>
      </c>
      <c r="R61" s="37" t="s">
        <v>833</v>
      </c>
      <c r="S61" s="37" t="s">
        <v>833</v>
      </c>
      <c r="T61" s="37" t="s">
        <v>833</v>
      </c>
      <c r="U61" s="37" t="s">
        <v>833</v>
      </c>
      <c r="V61" s="37" t="s">
        <v>833</v>
      </c>
    </row>
    <row r="62" spans="1:22" ht="57">
      <c r="A62" s="38" t="s">
        <v>556</v>
      </c>
      <c r="B62" s="39" t="s">
        <v>812</v>
      </c>
      <c r="C62" s="40" t="s">
        <v>762</v>
      </c>
      <c r="D62" s="100" t="s">
        <v>833</v>
      </c>
      <c r="E62" s="78" t="s">
        <v>833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 t="s">
        <v>833</v>
      </c>
      <c r="L62" s="37" t="s">
        <v>833</v>
      </c>
      <c r="M62" s="37" t="s">
        <v>833</v>
      </c>
      <c r="N62" s="37" t="s">
        <v>833</v>
      </c>
      <c r="O62" s="37" t="s">
        <v>833</v>
      </c>
      <c r="P62" s="37" t="s">
        <v>833</v>
      </c>
      <c r="Q62" s="37" t="s">
        <v>833</v>
      </c>
      <c r="R62" s="37" t="s">
        <v>833</v>
      </c>
      <c r="S62" s="37" t="s">
        <v>833</v>
      </c>
      <c r="T62" s="37" t="s">
        <v>833</v>
      </c>
      <c r="U62" s="37" t="s">
        <v>833</v>
      </c>
      <c r="V62" s="37" t="s">
        <v>833</v>
      </c>
    </row>
    <row r="63" spans="1:22" ht="57">
      <c r="A63" s="38" t="s">
        <v>557</v>
      </c>
      <c r="B63" s="39" t="s">
        <v>813</v>
      </c>
      <c r="C63" s="40" t="s">
        <v>762</v>
      </c>
      <c r="D63" s="100" t="s">
        <v>833</v>
      </c>
      <c r="E63" s="78" t="s">
        <v>833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 t="s">
        <v>833</v>
      </c>
      <c r="L63" s="37" t="s">
        <v>833</v>
      </c>
      <c r="M63" s="37" t="s">
        <v>833</v>
      </c>
      <c r="N63" s="37" t="s">
        <v>833</v>
      </c>
      <c r="O63" s="37" t="s">
        <v>833</v>
      </c>
      <c r="P63" s="37" t="s">
        <v>833</v>
      </c>
      <c r="Q63" s="37" t="s">
        <v>833</v>
      </c>
      <c r="R63" s="37" t="s">
        <v>833</v>
      </c>
      <c r="S63" s="37" t="s">
        <v>833</v>
      </c>
      <c r="T63" s="37" t="s">
        <v>833</v>
      </c>
      <c r="U63" s="37" t="s">
        <v>833</v>
      </c>
      <c r="V63" s="37" t="s">
        <v>833</v>
      </c>
    </row>
    <row r="64" spans="1:22" ht="57">
      <c r="A64" s="38" t="s">
        <v>814</v>
      </c>
      <c r="B64" s="39" t="s">
        <v>815</v>
      </c>
      <c r="C64" s="40" t="s">
        <v>762</v>
      </c>
      <c r="D64" s="100" t="s">
        <v>833</v>
      </c>
      <c r="E64" s="78" t="s">
        <v>833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 t="s">
        <v>833</v>
      </c>
      <c r="L64" s="37" t="s">
        <v>833</v>
      </c>
      <c r="M64" s="37" t="s">
        <v>833</v>
      </c>
      <c r="N64" s="37" t="s">
        <v>833</v>
      </c>
      <c r="O64" s="37" t="s">
        <v>833</v>
      </c>
      <c r="P64" s="37" t="s">
        <v>833</v>
      </c>
      <c r="Q64" s="37" t="s">
        <v>833</v>
      </c>
      <c r="R64" s="37" t="s">
        <v>833</v>
      </c>
      <c r="S64" s="37" t="s">
        <v>833</v>
      </c>
      <c r="T64" s="37" t="s">
        <v>833</v>
      </c>
      <c r="U64" s="37" t="s">
        <v>833</v>
      </c>
      <c r="V64" s="37" t="s">
        <v>833</v>
      </c>
    </row>
    <row r="65" spans="1:22" ht="57">
      <c r="A65" s="38" t="s">
        <v>816</v>
      </c>
      <c r="B65" s="39" t="s">
        <v>817</v>
      </c>
      <c r="C65" s="40" t="s">
        <v>762</v>
      </c>
      <c r="D65" s="100" t="s">
        <v>833</v>
      </c>
      <c r="E65" s="78" t="s">
        <v>833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 t="s">
        <v>833</v>
      </c>
      <c r="L65" s="37" t="s">
        <v>833</v>
      </c>
      <c r="M65" s="37" t="s">
        <v>833</v>
      </c>
      <c r="N65" s="37" t="s">
        <v>833</v>
      </c>
      <c r="O65" s="37" t="s">
        <v>833</v>
      </c>
      <c r="P65" s="37" t="s">
        <v>833</v>
      </c>
      <c r="Q65" s="37" t="s">
        <v>833</v>
      </c>
      <c r="R65" s="37" t="s">
        <v>833</v>
      </c>
      <c r="S65" s="37" t="s">
        <v>833</v>
      </c>
      <c r="T65" s="37" t="s">
        <v>833</v>
      </c>
      <c r="U65" s="37" t="s">
        <v>833</v>
      </c>
      <c r="V65" s="37" t="s">
        <v>833</v>
      </c>
    </row>
    <row r="66" spans="1:22" ht="28.5">
      <c r="A66" s="38" t="s">
        <v>818</v>
      </c>
      <c r="B66" s="39" t="s">
        <v>819</v>
      </c>
      <c r="C66" s="40" t="s">
        <v>762</v>
      </c>
      <c r="D66" s="100" t="s">
        <v>833</v>
      </c>
      <c r="E66" s="78" t="s">
        <v>833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 t="s">
        <v>833</v>
      </c>
      <c r="L66" s="37" t="s">
        <v>833</v>
      </c>
      <c r="M66" s="37" t="s">
        <v>833</v>
      </c>
      <c r="N66" s="37" t="s">
        <v>833</v>
      </c>
      <c r="O66" s="37" t="s">
        <v>833</v>
      </c>
      <c r="P66" s="37" t="s">
        <v>833</v>
      </c>
      <c r="Q66" s="37" t="s">
        <v>833</v>
      </c>
      <c r="R66" s="37" t="s">
        <v>833</v>
      </c>
      <c r="S66" s="37" t="s">
        <v>833</v>
      </c>
      <c r="T66" s="37" t="s">
        <v>833</v>
      </c>
      <c r="U66" s="37" t="s">
        <v>833</v>
      </c>
      <c r="V66" s="37" t="s">
        <v>833</v>
      </c>
    </row>
    <row r="67" spans="1:22" ht="42.75">
      <c r="A67" s="38" t="s">
        <v>820</v>
      </c>
      <c r="B67" s="39" t="s">
        <v>821</v>
      </c>
      <c r="C67" s="40" t="s">
        <v>762</v>
      </c>
      <c r="D67" s="100" t="s">
        <v>833</v>
      </c>
      <c r="E67" s="78" t="s">
        <v>833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 t="s">
        <v>833</v>
      </c>
      <c r="L67" s="37" t="s">
        <v>833</v>
      </c>
      <c r="M67" s="37" t="s">
        <v>833</v>
      </c>
      <c r="N67" s="37" t="s">
        <v>833</v>
      </c>
      <c r="O67" s="37" t="s">
        <v>833</v>
      </c>
      <c r="P67" s="37" t="s">
        <v>833</v>
      </c>
      <c r="Q67" s="37" t="s">
        <v>833</v>
      </c>
      <c r="R67" s="37" t="s">
        <v>833</v>
      </c>
      <c r="S67" s="37" t="s">
        <v>833</v>
      </c>
      <c r="T67" s="37" t="s">
        <v>833</v>
      </c>
      <c r="U67" s="37" t="s">
        <v>833</v>
      </c>
      <c r="V67" s="37" t="s">
        <v>833</v>
      </c>
    </row>
    <row r="68" spans="1:22" ht="85.5">
      <c r="A68" s="38" t="s">
        <v>122</v>
      </c>
      <c r="B68" s="39" t="s">
        <v>822</v>
      </c>
      <c r="C68" s="40" t="s">
        <v>762</v>
      </c>
      <c r="D68" s="100" t="s">
        <v>833</v>
      </c>
      <c r="E68" s="78" t="s">
        <v>833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 t="s">
        <v>833</v>
      </c>
      <c r="L68" s="37" t="s">
        <v>833</v>
      </c>
      <c r="M68" s="37" t="s">
        <v>833</v>
      </c>
      <c r="N68" s="37" t="s">
        <v>833</v>
      </c>
      <c r="O68" s="37" t="s">
        <v>833</v>
      </c>
      <c r="P68" s="37" t="s">
        <v>833</v>
      </c>
      <c r="Q68" s="37" t="s">
        <v>833</v>
      </c>
      <c r="R68" s="37" t="s">
        <v>833</v>
      </c>
      <c r="S68" s="37" t="s">
        <v>833</v>
      </c>
      <c r="T68" s="37" t="s">
        <v>833</v>
      </c>
      <c r="U68" s="37" t="s">
        <v>833</v>
      </c>
      <c r="V68" s="37" t="s">
        <v>833</v>
      </c>
    </row>
    <row r="69" spans="1:22" ht="71.25">
      <c r="A69" s="38" t="s">
        <v>823</v>
      </c>
      <c r="B69" s="39" t="s">
        <v>824</v>
      </c>
      <c r="C69" s="40" t="s">
        <v>762</v>
      </c>
      <c r="D69" s="100" t="s">
        <v>833</v>
      </c>
      <c r="E69" s="78" t="s">
        <v>833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 t="s">
        <v>833</v>
      </c>
      <c r="L69" s="37" t="s">
        <v>833</v>
      </c>
      <c r="M69" s="37" t="s">
        <v>833</v>
      </c>
      <c r="N69" s="37" t="s">
        <v>833</v>
      </c>
      <c r="O69" s="37" t="s">
        <v>833</v>
      </c>
      <c r="P69" s="37" t="s">
        <v>833</v>
      </c>
      <c r="Q69" s="37" t="s">
        <v>833</v>
      </c>
      <c r="R69" s="37" t="s">
        <v>833</v>
      </c>
      <c r="S69" s="37" t="s">
        <v>833</v>
      </c>
      <c r="T69" s="37" t="s">
        <v>833</v>
      </c>
      <c r="U69" s="37" t="s">
        <v>833</v>
      </c>
      <c r="V69" s="37" t="s">
        <v>833</v>
      </c>
    </row>
    <row r="70" spans="1:22" ht="71.25">
      <c r="A70" s="38" t="s">
        <v>825</v>
      </c>
      <c r="B70" s="39" t="s">
        <v>826</v>
      </c>
      <c r="C70" s="40" t="s">
        <v>762</v>
      </c>
      <c r="D70" s="100" t="s">
        <v>833</v>
      </c>
      <c r="E70" s="78" t="s">
        <v>833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 t="s">
        <v>833</v>
      </c>
      <c r="L70" s="37" t="s">
        <v>833</v>
      </c>
      <c r="M70" s="37" t="s">
        <v>833</v>
      </c>
      <c r="N70" s="37" t="s">
        <v>833</v>
      </c>
      <c r="O70" s="37" t="s">
        <v>833</v>
      </c>
      <c r="P70" s="37" t="s">
        <v>833</v>
      </c>
      <c r="Q70" s="37" t="s">
        <v>833</v>
      </c>
      <c r="R70" s="37" t="s">
        <v>833</v>
      </c>
      <c r="S70" s="37" t="s">
        <v>833</v>
      </c>
      <c r="T70" s="37" t="s">
        <v>833</v>
      </c>
      <c r="U70" s="37" t="s">
        <v>833</v>
      </c>
      <c r="V70" s="37" t="s">
        <v>833</v>
      </c>
    </row>
    <row r="71" spans="1:22" ht="42.75">
      <c r="A71" s="38" t="s">
        <v>124</v>
      </c>
      <c r="B71" s="39" t="s">
        <v>827</v>
      </c>
      <c r="C71" s="40" t="s">
        <v>762</v>
      </c>
      <c r="D71" s="100" t="s">
        <v>833</v>
      </c>
      <c r="E71" s="78" t="s">
        <v>833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 t="s">
        <v>833</v>
      </c>
      <c r="L71" s="37" t="s">
        <v>833</v>
      </c>
      <c r="M71" s="37" t="s">
        <v>833</v>
      </c>
      <c r="N71" s="37" t="s">
        <v>833</v>
      </c>
      <c r="O71" s="37" t="s">
        <v>833</v>
      </c>
      <c r="P71" s="37" t="s">
        <v>833</v>
      </c>
      <c r="Q71" s="37" t="s">
        <v>833</v>
      </c>
      <c r="R71" s="37" t="s">
        <v>833</v>
      </c>
      <c r="S71" s="37" t="s">
        <v>833</v>
      </c>
      <c r="T71" s="37" t="s">
        <v>833</v>
      </c>
      <c r="U71" s="37" t="s">
        <v>833</v>
      </c>
      <c r="V71" s="37" t="s">
        <v>833</v>
      </c>
    </row>
    <row r="72" spans="1:22" ht="42.75">
      <c r="A72" s="38" t="s">
        <v>126</v>
      </c>
      <c r="B72" s="39" t="s">
        <v>828</v>
      </c>
      <c r="C72" s="40" t="s">
        <v>762</v>
      </c>
      <c r="D72" s="100" t="s">
        <v>833</v>
      </c>
      <c r="E72" s="78" t="s">
        <v>833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 t="s">
        <v>833</v>
      </c>
      <c r="L72" s="37" t="s">
        <v>833</v>
      </c>
      <c r="M72" s="37" t="s">
        <v>833</v>
      </c>
      <c r="N72" s="37" t="s">
        <v>833</v>
      </c>
      <c r="O72" s="37" t="s">
        <v>833</v>
      </c>
      <c r="P72" s="37" t="s">
        <v>833</v>
      </c>
      <c r="Q72" s="37" t="s">
        <v>833</v>
      </c>
      <c r="R72" s="37" t="s">
        <v>833</v>
      </c>
      <c r="S72" s="37" t="s">
        <v>833</v>
      </c>
      <c r="T72" s="37" t="s">
        <v>833</v>
      </c>
      <c r="U72" s="37" t="s">
        <v>833</v>
      </c>
      <c r="V72" s="37" t="s">
        <v>833</v>
      </c>
    </row>
    <row r="73" spans="1:22" ht="28.5">
      <c r="A73" s="38" t="s">
        <v>128</v>
      </c>
      <c r="B73" s="39" t="s">
        <v>829</v>
      </c>
      <c r="C73" s="40" t="s">
        <v>762</v>
      </c>
      <c r="D73" s="100" t="s">
        <v>833</v>
      </c>
      <c r="E73" s="78" t="s">
        <v>833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 t="s">
        <v>833</v>
      </c>
      <c r="L73" s="37" t="s">
        <v>833</v>
      </c>
      <c r="M73" s="37" t="s">
        <v>833</v>
      </c>
      <c r="N73" s="37" t="s">
        <v>833</v>
      </c>
      <c r="O73" s="37" t="s">
        <v>833</v>
      </c>
      <c r="P73" s="37" t="s">
        <v>833</v>
      </c>
      <c r="Q73" s="37" t="s">
        <v>833</v>
      </c>
      <c r="R73" s="37" t="s">
        <v>833</v>
      </c>
      <c r="S73" s="37" t="s">
        <v>833</v>
      </c>
      <c r="T73" s="37" t="s">
        <v>833</v>
      </c>
      <c r="U73" s="37" t="s">
        <v>833</v>
      </c>
      <c r="V73" s="37" t="s">
        <v>833</v>
      </c>
    </row>
    <row r="76" spans="1:22">
      <c r="A76" s="10" t="s">
        <v>46</v>
      </c>
    </row>
  </sheetData>
  <mergeCells count="20">
    <mergeCell ref="A10:V10"/>
    <mergeCell ref="A11:V11"/>
    <mergeCell ref="A12:V12"/>
    <mergeCell ref="A13:V13"/>
    <mergeCell ref="A14:V14"/>
    <mergeCell ref="V15:V17"/>
    <mergeCell ref="E16:J16"/>
    <mergeCell ref="K16:P16"/>
    <mergeCell ref="A20:C20"/>
    <mergeCell ref="A15:A17"/>
    <mergeCell ref="B15:B17"/>
    <mergeCell ref="C15:C17"/>
    <mergeCell ref="D15:D17"/>
    <mergeCell ref="E15:P15"/>
    <mergeCell ref="Q15:U16"/>
    <mergeCell ref="A5:V5"/>
    <mergeCell ref="A6:V6"/>
    <mergeCell ref="A7:V7"/>
    <mergeCell ref="A8:V8"/>
    <mergeCell ref="A9:V9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4:AA78"/>
  <sheetViews>
    <sheetView workbookViewId="0">
      <selection activeCell="A19" sqref="A19:C72"/>
    </sheetView>
  </sheetViews>
  <sheetFormatPr defaultRowHeight="15"/>
  <cols>
    <col min="1" max="1" width="14.85546875" style="10" customWidth="1"/>
    <col min="2" max="2" width="45" style="10" customWidth="1"/>
    <col min="3" max="3" width="19.5703125" style="10" customWidth="1"/>
    <col min="4" max="4" width="20.5703125" style="10" customWidth="1"/>
    <col min="5" max="11" width="9.140625" style="10"/>
    <col min="12" max="12" width="11.140625" style="10" customWidth="1"/>
    <col min="13" max="14" width="9.140625" style="10"/>
    <col min="15" max="15" width="11.28515625" style="10" bestFit="1" customWidth="1"/>
    <col min="16" max="26" width="9.140625" style="10"/>
    <col min="27" max="27" width="12.5703125" style="10" customWidth="1"/>
    <col min="28" max="16384" width="9.140625" style="10"/>
  </cols>
  <sheetData>
    <row r="4" spans="1:27" s="13" customFormat="1" ht="16.5">
      <c r="A4" s="114" t="s">
        <v>47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s="13" customFormat="1" ht="16.5">
      <c r="A5" s="114" t="s">
        <v>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s="13" customFormat="1" ht="16.5">
      <c r="A6" s="114" t="s">
        <v>23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s="13" customFormat="1" ht="16.5">
      <c r="A7" s="112" t="s">
        <v>48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</row>
    <row r="8" spans="1:27" s="13" customFormat="1" ht="16.5">
      <c r="A8" s="112" t="s">
        <v>916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27" s="13" customFormat="1" ht="16.5">
      <c r="A9" s="112" t="s">
        <v>830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</row>
    <row r="10" spans="1:27" s="13" customFormat="1" ht="16.5">
      <c r="A10" s="112" t="s">
        <v>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</row>
    <row r="11" spans="1:27" s="13" customFormat="1" ht="16.5">
      <c r="A11" s="112" t="s">
        <v>897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</row>
    <row r="12" spans="1:27" s="13" customFormat="1" ht="16.5">
      <c r="A12" s="112" t="s">
        <v>832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</row>
    <row r="13" spans="1:27" s="13" customFormat="1" ht="16.5">
      <c r="A13" s="112" t="s">
        <v>5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</row>
    <row r="14" spans="1:27" ht="45" customHeight="1">
      <c r="A14" s="104" t="s">
        <v>6</v>
      </c>
      <c r="B14" s="104" t="s">
        <v>7</v>
      </c>
      <c r="C14" s="104" t="s">
        <v>8</v>
      </c>
      <c r="D14" s="104" t="s">
        <v>44</v>
      </c>
      <c r="E14" s="104" t="s">
        <v>917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 t="s">
        <v>915</v>
      </c>
      <c r="U14" s="104"/>
      <c r="V14" s="104"/>
      <c r="W14" s="104"/>
      <c r="X14" s="104"/>
      <c r="Y14" s="104"/>
      <c r="Z14" s="104"/>
      <c r="AA14" s="104" t="s">
        <v>26</v>
      </c>
    </row>
    <row r="15" spans="1:27">
      <c r="A15" s="104"/>
      <c r="B15" s="104"/>
      <c r="C15" s="104"/>
      <c r="D15" s="104"/>
      <c r="E15" s="104" t="s">
        <v>12</v>
      </c>
      <c r="F15" s="104"/>
      <c r="G15" s="104"/>
      <c r="H15" s="104"/>
      <c r="I15" s="104"/>
      <c r="J15" s="104"/>
      <c r="K15" s="104"/>
      <c r="L15" s="104" t="s">
        <v>13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</row>
    <row r="16" spans="1:27" ht="135.75" customHeight="1">
      <c r="A16" s="104"/>
      <c r="B16" s="104"/>
      <c r="C16" s="104"/>
      <c r="D16" s="104"/>
      <c r="E16" s="96" t="s">
        <v>38</v>
      </c>
      <c r="F16" s="96" t="s">
        <v>39</v>
      </c>
      <c r="G16" s="96" t="s">
        <v>51</v>
      </c>
      <c r="H16" s="96" t="s">
        <v>49</v>
      </c>
      <c r="I16" s="96" t="s">
        <v>53</v>
      </c>
      <c r="J16" s="96" t="s">
        <v>41</v>
      </c>
      <c r="K16" s="96" t="s">
        <v>891</v>
      </c>
      <c r="L16" s="98" t="s">
        <v>50</v>
      </c>
      <c r="M16" s="96" t="s">
        <v>38</v>
      </c>
      <c r="N16" s="96" t="s">
        <v>39</v>
      </c>
      <c r="O16" s="96" t="s">
        <v>51</v>
      </c>
      <c r="P16" s="96" t="s">
        <v>52</v>
      </c>
      <c r="Q16" s="96" t="s">
        <v>53</v>
      </c>
      <c r="R16" s="96" t="s">
        <v>41</v>
      </c>
      <c r="S16" s="96" t="s">
        <v>891</v>
      </c>
      <c r="T16" s="96" t="s">
        <v>38</v>
      </c>
      <c r="U16" s="96" t="s">
        <v>39</v>
      </c>
      <c r="V16" s="96" t="s">
        <v>51</v>
      </c>
      <c r="W16" s="96" t="s">
        <v>49</v>
      </c>
      <c r="X16" s="96" t="s">
        <v>53</v>
      </c>
      <c r="Y16" s="96" t="s">
        <v>41</v>
      </c>
      <c r="Z16" s="96" t="s">
        <v>891</v>
      </c>
      <c r="AA16" s="104"/>
    </row>
    <row r="17" spans="1:27" s="91" customFormat="1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1">
        <v>10</v>
      </c>
      <c r="K17" s="11">
        <v>11</v>
      </c>
      <c r="L17" s="11">
        <v>12</v>
      </c>
      <c r="M17" s="11">
        <v>13</v>
      </c>
      <c r="N17" s="11">
        <v>14</v>
      </c>
      <c r="O17" s="11">
        <v>15</v>
      </c>
      <c r="P17" s="11">
        <v>16</v>
      </c>
      <c r="Q17" s="11">
        <v>17</v>
      </c>
      <c r="R17" s="11">
        <v>18</v>
      </c>
      <c r="S17" s="11">
        <v>19</v>
      </c>
      <c r="T17" s="11">
        <v>20</v>
      </c>
      <c r="U17" s="11">
        <v>21</v>
      </c>
      <c r="V17" s="11">
        <v>22</v>
      </c>
      <c r="W17" s="11">
        <v>23</v>
      </c>
      <c r="X17" s="11">
        <v>24</v>
      </c>
      <c r="Y17" s="11">
        <v>25</v>
      </c>
      <c r="Z17" s="11">
        <v>26</v>
      </c>
      <c r="AA17" s="11">
        <v>27</v>
      </c>
    </row>
    <row r="18" spans="1:27">
      <c r="A18" s="98" t="s">
        <v>20</v>
      </c>
      <c r="B18" s="98" t="s">
        <v>20</v>
      </c>
      <c r="C18" s="98" t="s">
        <v>20</v>
      </c>
      <c r="D18" s="98" t="s">
        <v>20</v>
      </c>
      <c r="E18" s="98" t="s">
        <v>20</v>
      </c>
      <c r="F18" s="98" t="s">
        <v>20</v>
      </c>
      <c r="G18" s="98" t="s">
        <v>20</v>
      </c>
      <c r="H18" s="98" t="s">
        <v>20</v>
      </c>
      <c r="I18" s="98" t="s">
        <v>20</v>
      </c>
      <c r="J18" s="98" t="s">
        <v>20</v>
      </c>
      <c r="K18" s="98" t="s">
        <v>20</v>
      </c>
      <c r="L18" s="98" t="s">
        <v>20</v>
      </c>
      <c r="M18" s="98" t="s">
        <v>20</v>
      </c>
      <c r="N18" s="98" t="s">
        <v>20</v>
      </c>
      <c r="O18" s="98" t="s">
        <v>20</v>
      </c>
      <c r="P18" s="98" t="s">
        <v>20</v>
      </c>
      <c r="Q18" s="98" t="s">
        <v>20</v>
      </c>
      <c r="R18" s="98" t="s">
        <v>20</v>
      </c>
      <c r="S18" s="98" t="s">
        <v>20</v>
      </c>
      <c r="T18" s="98" t="s">
        <v>20</v>
      </c>
      <c r="U18" s="98" t="s">
        <v>20</v>
      </c>
      <c r="V18" s="98" t="s">
        <v>20</v>
      </c>
      <c r="W18" s="98" t="s">
        <v>20</v>
      </c>
      <c r="X18" s="98" t="s">
        <v>20</v>
      </c>
      <c r="Y18" s="98" t="s">
        <v>20</v>
      </c>
      <c r="Z18" s="98" t="s">
        <v>20</v>
      </c>
      <c r="AA18" s="98" t="s">
        <v>20</v>
      </c>
    </row>
    <row r="19" spans="1:27" ht="28.5" customHeight="1">
      <c r="A19" s="116" t="s">
        <v>32</v>
      </c>
      <c r="B19" s="117"/>
      <c r="C19" s="118"/>
      <c r="D19" s="100" t="s">
        <v>833</v>
      </c>
      <c r="E19" s="33">
        <f>E20+E21+E22+E23+E24+E25</f>
        <v>0</v>
      </c>
      <c r="F19" s="33">
        <v>0</v>
      </c>
      <c r="G19" s="33">
        <f>G20+G21+G22+G23+G24+G25</f>
        <v>1.93</v>
      </c>
      <c r="H19" s="33">
        <v>0</v>
      </c>
      <c r="I19" s="33">
        <v>0</v>
      </c>
      <c r="J19" s="33">
        <v>0</v>
      </c>
      <c r="K19" s="33">
        <f>K20+K21+K22+K23+K24+K25</f>
        <v>0</v>
      </c>
      <c r="L19" s="95">
        <f>L21</f>
        <v>44924</v>
      </c>
      <c r="M19" s="33">
        <v>0</v>
      </c>
      <c r="N19" s="33">
        <f>N20+N21+N22+N23+N24+N25</f>
        <v>0</v>
      </c>
      <c r="O19" s="33">
        <f>O21</f>
        <v>1.93</v>
      </c>
      <c r="P19" s="33">
        <v>0</v>
      </c>
      <c r="Q19" s="33">
        <f>Q20+Q21+Q22+Q23+Q24+Q25</f>
        <v>0</v>
      </c>
      <c r="R19" s="33">
        <v>0</v>
      </c>
      <c r="S19" s="33">
        <f>S20+S21+S22+S23+S24+S25</f>
        <v>0</v>
      </c>
      <c r="T19" s="33">
        <v>0</v>
      </c>
      <c r="U19" s="33">
        <f>U20+U21+U22+U23+U24+U25</f>
        <v>0</v>
      </c>
      <c r="V19" s="33">
        <v>0</v>
      </c>
      <c r="W19" s="33">
        <f>W20+W21+W22+W23+W24+W25</f>
        <v>0</v>
      </c>
      <c r="X19" s="33">
        <v>0</v>
      </c>
      <c r="Y19" s="33">
        <f>Y20+Y21+Y22+Y23+Y24+Y25</f>
        <v>0</v>
      </c>
      <c r="Z19" s="33">
        <v>0</v>
      </c>
      <c r="AA19" s="33">
        <f>AA20+AA21+AA22+AA23+AA24+AA25</f>
        <v>0</v>
      </c>
    </row>
    <row r="20" spans="1:27" ht="28.5" customHeight="1">
      <c r="A20" s="34" t="s">
        <v>760</v>
      </c>
      <c r="B20" s="35" t="s">
        <v>761</v>
      </c>
      <c r="C20" s="36" t="s">
        <v>762</v>
      </c>
      <c r="D20" s="100" t="s">
        <v>833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 t="s">
        <v>833</v>
      </c>
      <c r="M20" s="33">
        <v>0</v>
      </c>
      <c r="N20" s="33">
        <v>0</v>
      </c>
      <c r="O20" s="33" t="s">
        <v>833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</row>
    <row r="21" spans="1:27" ht="28.5" customHeight="1">
      <c r="A21" s="34" t="s">
        <v>763</v>
      </c>
      <c r="B21" s="35" t="s">
        <v>764</v>
      </c>
      <c r="C21" s="36" t="s">
        <v>762</v>
      </c>
      <c r="D21" s="100" t="s">
        <v>833</v>
      </c>
      <c r="E21" s="33">
        <f>E47</f>
        <v>0</v>
      </c>
      <c r="F21" s="33">
        <v>0</v>
      </c>
      <c r="G21" s="33">
        <f>G47</f>
        <v>1.93</v>
      </c>
      <c r="H21" s="33">
        <v>0</v>
      </c>
      <c r="I21" s="33">
        <v>0</v>
      </c>
      <c r="J21" s="33">
        <v>0</v>
      </c>
      <c r="K21" s="33">
        <f>K26</f>
        <v>0</v>
      </c>
      <c r="L21" s="95">
        <f>L26</f>
        <v>44924</v>
      </c>
      <c r="M21" s="33">
        <v>0</v>
      </c>
      <c r="N21" s="33">
        <f>N26</f>
        <v>0</v>
      </c>
      <c r="O21" s="33">
        <f>O26</f>
        <v>1.93</v>
      </c>
      <c r="P21" s="33">
        <v>0</v>
      </c>
      <c r="Q21" s="33">
        <f>Q26</f>
        <v>0</v>
      </c>
      <c r="R21" s="33">
        <v>0</v>
      </c>
      <c r="S21" s="33">
        <f>S26</f>
        <v>0</v>
      </c>
      <c r="T21" s="33">
        <v>0</v>
      </c>
      <c r="U21" s="33">
        <f>U26</f>
        <v>0</v>
      </c>
      <c r="V21" s="33">
        <v>0</v>
      </c>
      <c r="W21" s="33">
        <f>W26</f>
        <v>0</v>
      </c>
      <c r="X21" s="33">
        <v>0</v>
      </c>
      <c r="Y21" s="33">
        <f>Y26</f>
        <v>0</v>
      </c>
      <c r="Z21" s="33">
        <v>0</v>
      </c>
      <c r="AA21" s="33">
        <f>AA26</f>
        <v>0</v>
      </c>
    </row>
    <row r="22" spans="1:27" ht="28.5" customHeight="1">
      <c r="A22" s="34" t="s">
        <v>765</v>
      </c>
      <c r="B22" s="35" t="s">
        <v>766</v>
      </c>
      <c r="C22" s="36" t="s">
        <v>762</v>
      </c>
      <c r="D22" s="100" t="s">
        <v>833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 t="s">
        <v>833</v>
      </c>
      <c r="M22" s="33">
        <v>0</v>
      </c>
      <c r="N22" s="33">
        <v>0</v>
      </c>
      <c r="O22" s="33" t="s">
        <v>833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</row>
    <row r="23" spans="1:27" ht="28.5" customHeight="1">
      <c r="A23" s="34" t="s">
        <v>767</v>
      </c>
      <c r="B23" s="35" t="s">
        <v>768</v>
      </c>
      <c r="C23" s="36" t="s">
        <v>762</v>
      </c>
      <c r="D23" s="100" t="s">
        <v>833</v>
      </c>
      <c r="E23" s="33">
        <v>0</v>
      </c>
      <c r="F23" s="33">
        <v>0</v>
      </c>
      <c r="G23" s="33">
        <f>G72</f>
        <v>0</v>
      </c>
      <c r="H23" s="33">
        <v>0</v>
      </c>
      <c r="I23" s="33">
        <v>0</v>
      </c>
      <c r="J23" s="33">
        <v>0</v>
      </c>
      <c r="K23" s="33">
        <v>0</v>
      </c>
      <c r="L23" s="33" t="s">
        <v>833</v>
      </c>
      <c r="M23" s="33">
        <v>0</v>
      </c>
      <c r="N23" s="33">
        <v>0</v>
      </c>
      <c r="O23" s="33" t="s">
        <v>833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</row>
    <row r="24" spans="1:27" ht="28.5" customHeight="1">
      <c r="A24" s="34" t="s">
        <v>769</v>
      </c>
      <c r="B24" s="35" t="s">
        <v>770</v>
      </c>
      <c r="C24" s="36" t="s">
        <v>762</v>
      </c>
      <c r="D24" s="100" t="s">
        <v>833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 t="s">
        <v>833</v>
      </c>
      <c r="M24" s="33">
        <v>0</v>
      </c>
      <c r="N24" s="33">
        <v>0</v>
      </c>
      <c r="O24" s="33" t="s">
        <v>833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</row>
    <row r="25" spans="1:27" ht="28.5" customHeight="1">
      <c r="A25" s="34" t="s">
        <v>771</v>
      </c>
      <c r="B25" s="35" t="s">
        <v>772</v>
      </c>
      <c r="C25" s="36" t="s">
        <v>762</v>
      </c>
      <c r="D25" s="100" t="s">
        <v>833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 t="s">
        <v>833</v>
      </c>
      <c r="M25" s="33">
        <v>0</v>
      </c>
      <c r="N25" s="33">
        <v>0</v>
      </c>
      <c r="O25" s="33" t="s">
        <v>833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</row>
    <row r="26" spans="1:27" ht="28.5" customHeight="1">
      <c r="A26" s="78" t="s">
        <v>773</v>
      </c>
      <c r="B26" s="79" t="s">
        <v>774</v>
      </c>
      <c r="C26" s="80" t="s">
        <v>762</v>
      </c>
      <c r="D26" s="100" t="s">
        <v>833</v>
      </c>
      <c r="E26" s="33">
        <f>E47</f>
        <v>0</v>
      </c>
      <c r="F26" s="33">
        <v>0</v>
      </c>
      <c r="G26" s="33">
        <f>G47+G72</f>
        <v>1.93</v>
      </c>
      <c r="H26" s="33">
        <v>0</v>
      </c>
      <c r="I26" s="33">
        <v>0</v>
      </c>
      <c r="J26" s="33">
        <v>0</v>
      </c>
      <c r="K26" s="33">
        <f>K47</f>
        <v>0</v>
      </c>
      <c r="L26" s="95">
        <f>L47</f>
        <v>44924</v>
      </c>
      <c r="M26" s="33">
        <v>0</v>
      </c>
      <c r="N26" s="33">
        <f>N47</f>
        <v>0</v>
      </c>
      <c r="O26" s="33">
        <f>O47</f>
        <v>1.93</v>
      </c>
      <c r="P26" s="33">
        <v>0</v>
      </c>
      <c r="Q26" s="33">
        <f>Q47</f>
        <v>0</v>
      </c>
      <c r="R26" s="33">
        <v>0</v>
      </c>
      <c r="S26" s="33">
        <f>S47</f>
        <v>0</v>
      </c>
      <c r="T26" s="33">
        <v>0</v>
      </c>
      <c r="U26" s="33">
        <f>U47</f>
        <v>0</v>
      </c>
      <c r="V26" s="33">
        <v>0</v>
      </c>
      <c r="W26" s="33">
        <f>W47</f>
        <v>0</v>
      </c>
      <c r="X26" s="33">
        <v>0</v>
      </c>
      <c r="Y26" s="33">
        <f>Y47</f>
        <v>0</v>
      </c>
      <c r="Z26" s="33">
        <v>0</v>
      </c>
      <c r="AA26" s="33">
        <f>AA47</f>
        <v>0</v>
      </c>
    </row>
    <row r="27" spans="1:27" ht="28.5" customHeight="1">
      <c r="A27" s="38" t="s">
        <v>113</v>
      </c>
      <c r="B27" s="39" t="s">
        <v>775</v>
      </c>
      <c r="C27" s="40" t="s">
        <v>762</v>
      </c>
      <c r="D27" s="100" t="s">
        <v>833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 t="s">
        <v>833</v>
      </c>
      <c r="M27" s="33">
        <v>0</v>
      </c>
      <c r="N27" s="33">
        <v>0</v>
      </c>
      <c r="O27" s="33" t="s">
        <v>833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</row>
    <row r="28" spans="1:27" ht="28.5" customHeight="1">
      <c r="A28" s="38" t="s">
        <v>494</v>
      </c>
      <c r="B28" s="39" t="s">
        <v>776</v>
      </c>
      <c r="C28" s="40" t="s">
        <v>762</v>
      </c>
      <c r="D28" s="100" t="s">
        <v>833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 t="s">
        <v>833</v>
      </c>
      <c r="M28" s="33">
        <v>0</v>
      </c>
      <c r="N28" s="33">
        <v>0</v>
      </c>
      <c r="O28" s="33" t="s">
        <v>833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</row>
    <row r="29" spans="1:27" ht="28.5" customHeight="1">
      <c r="A29" s="41" t="s">
        <v>496</v>
      </c>
      <c r="B29" s="42" t="s">
        <v>777</v>
      </c>
      <c r="C29" s="43" t="s">
        <v>762</v>
      </c>
      <c r="D29" s="100" t="s">
        <v>833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 t="s">
        <v>833</v>
      </c>
      <c r="M29" s="33">
        <v>0</v>
      </c>
      <c r="N29" s="33">
        <v>0</v>
      </c>
      <c r="O29" s="33" t="s">
        <v>833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</row>
    <row r="30" spans="1:27" ht="28.5" customHeight="1">
      <c r="A30" s="41" t="s">
        <v>501</v>
      </c>
      <c r="B30" s="42" t="s">
        <v>778</v>
      </c>
      <c r="C30" s="43" t="s">
        <v>762</v>
      </c>
      <c r="D30" s="100" t="s">
        <v>833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 t="s">
        <v>833</v>
      </c>
      <c r="M30" s="33">
        <v>0</v>
      </c>
      <c r="N30" s="33">
        <v>0</v>
      </c>
      <c r="O30" s="33" t="s">
        <v>833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</row>
    <row r="31" spans="1:27" ht="28.5" customHeight="1">
      <c r="A31" s="38" t="s">
        <v>503</v>
      </c>
      <c r="B31" s="39" t="s">
        <v>779</v>
      </c>
      <c r="C31" s="40" t="s">
        <v>762</v>
      </c>
      <c r="D31" s="100" t="s">
        <v>833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 t="s">
        <v>833</v>
      </c>
      <c r="M31" s="33">
        <v>0</v>
      </c>
      <c r="N31" s="33">
        <v>0</v>
      </c>
      <c r="O31" s="33" t="s">
        <v>833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</row>
    <row r="32" spans="1:27" ht="28.5" customHeight="1">
      <c r="A32" s="38" t="s">
        <v>116</v>
      </c>
      <c r="B32" s="39" t="s">
        <v>780</v>
      </c>
      <c r="C32" s="40" t="s">
        <v>762</v>
      </c>
      <c r="D32" s="100" t="s">
        <v>833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 t="s">
        <v>833</v>
      </c>
      <c r="M32" s="33">
        <v>0</v>
      </c>
      <c r="N32" s="33">
        <v>0</v>
      </c>
      <c r="O32" s="33" t="s">
        <v>833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</row>
    <row r="33" spans="1:27" ht="28.5" customHeight="1">
      <c r="A33" s="38" t="s">
        <v>524</v>
      </c>
      <c r="B33" s="39" t="s">
        <v>781</v>
      </c>
      <c r="C33" s="40" t="s">
        <v>762</v>
      </c>
      <c r="D33" s="100" t="s">
        <v>833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 t="s">
        <v>833</v>
      </c>
      <c r="M33" s="33">
        <v>0</v>
      </c>
      <c r="N33" s="33">
        <v>0</v>
      </c>
      <c r="O33" s="33" t="s">
        <v>833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</row>
    <row r="34" spans="1:27" ht="28.5" customHeight="1">
      <c r="A34" s="38" t="s">
        <v>525</v>
      </c>
      <c r="B34" s="39" t="s">
        <v>782</v>
      </c>
      <c r="C34" s="40" t="s">
        <v>762</v>
      </c>
      <c r="D34" s="100" t="s">
        <v>833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 t="s">
        <v>833</v>
      </c>
      <c r="M34" s="33">
        <v>0</v>
      </c>
      <c r="N34" s="33">
        <v>0</v>
      </c>
      <c r="O34" s="33" t="s">
        <v>833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</row>
    <row r="35" spans="1:27" ht="28.5" customHeight="1">
      <c r="A35" s="38" t="s">
        <v>118</v>
      </c>
      <c r="B35" s="39" t="s">
        <v>783</v>
      </c>
      <c r="C35" s="40" t="s">
        <v>762</v>
      </c>
      <c r="D35" s="100" t="s">
        <v>833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 t="s">
        <v>833</v>
      </c>
      <c r="M35" s="33">
        <v>0</v>
      </c>
      <c r="N35" s="33">
        <v>0</v>
      </c>
      <c r="O35" s="33" t="s">
        <v>833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</row>
    <row r="36" spans="1:27" ht="28.5" customHeight="1">
      <c r="A36" s="38" t="s">
        <v>784</v>
      </c>
      <c r="B36" s="39" t="s">
        <v>785</v>
      </c>
      <c r="C36" s="40" t="s">
        <v>762</v>
      </c>
      <c r="D36" s="100" t="s">
        <v>833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 t="s">
        <v>833</v>
      </c>
      <c r="M36" s="33">
        <v>0</v>
      </c>
      <c r="N36" s="33">
        <v>0</v>
      </c>
      <c r="O36" s="33" t="s">
        <v>833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</row>
    <row r="37" spans="1:27" ht="28.5" customHeight="1">
      <c r="A37" s="38" t="s">
        <v>784</v>
      </c>
      <c r="B37" s="39" t="s">
        <v>786</v>
      </c>
      <c r="C37" s="40" t="s">
        <v>762</v>
      </c>
      <c r="D37" s="100" t="s">
        <v>833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 t="s">
        <v>833</v>
      </c>
      <c r="M37" s="33">
        <v>0</v>
      </c>
      <c r="N37" s="33">
        <v>0</v>
      </c>
      <c r="O37" s="33" t="s">
        <v>833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</row>
    <row r="38" spans="1:27" ht="28.5" customHeight="1">
      <c r="A38" s="38" t="s">
        <v>784</v>
      </c>
      <c r="B38" s="39" t="s">
        <v>787</v>
      </c>
      <c r="C38" s="40" t="s">
        <v>762</v>
      </c>
      <c r="D38" s="100" t="s">
        <v>833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 t="s">
        <v>833</v>
      </c>
      <c r="M38" s="33">
        <v>0</v>
      </c>
      <c r="N38" s="33">
        <v>0</v>
      </c>
      <c r="O38" s="33" t="s">
        <v>833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</row>
    <row r="39" spans="1:27" ht="28.5" customHeight="1">
      <c r="A39" s="38" t="s">
        <v>784</v>
      </c>
      <c r="B39" s="39" t="s">
        <v>788</v>
      </c>
      <c r="C39" s="40" t="s">
        <v>762</v>
      </c>
      <c r="D39" s="100" t="s">
        <v>833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 t="s">
        <v>833</v>
      </c>
      <c r="M39" s="33">
        <v>0</v>
      </c>
      <c r="N39" s="33">
        <v>0</v>
      </c>
      <c r="O39" s="33" t="s">
        <v>833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</row>
    <row r="40" spans="1:27" ht="28.5" customHeight="1">
      <c r="A40" s="38" t="s">
        <v>789</v>
      </c>
      <c r="B40" s="39" t="s">
        <v>785</v>
      </c>
      <c r="C40" s="40" t="s">
        <v>762</v>
      </c>
      <c r="D40" s="100" t="s">
        <v>833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 t="s">
        <v>833</v>
      </c>
      <c r="M40" s="33">
        <v>0</v>
      </c>
      <c r="N40" s="33">
        <v>0</v>
      </c>
      <c r="O40" s="33" t="s">
        <v>833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</row>
    <row r="41" spans="1:27" ht="28.5" customHeight="1">
      <c r="A41" s="38" t="s">
        <v>789</v>
      </c>
      <c r="B41" s="39" t="s">
        <v>786</v>
      </c>
      <c r="C41" s="40" t="s">
        <v>762</v>
      </c>
      <c r="D41" s="100" t="s">
        <v>833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 t="s">
        <v>833</v>
      </c>
      <c r="M41" s="33">
        <v>0</v>
      </c>
      <c r="N41" s="33">
        <v>0</v>
      </c>
      <c r="O41" s="33" t="s">
        <v>833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</row>
    <row r="42" spans="1:27" ht="28.5" customHeight="1">
      <c r="A42" s="38" t="s">
        <v>789</v>
      </c>
      <c r="B42" s="39" t="s">
        <v>787</v>
      </c>
      <c r="C42" s="40" t="s">
        <v>762</v>
      </c>
      <c r="D42" s="100" t="s">
        <v>833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 t="s">
        <v>833</v>
      </c>
      <c r="M42" s="33">
        <v>0</v>
      </c>
      <c r="N42" s="33">
        <v>0</v>
      </c>
      <c r="O42" s="33" t="s">
        <v>833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</row>
    <row r="43" spans="1:27" ht="28.5" customHeight="1">
      <c r="A43" s="38" t="s">
        <v>789</v>
      </c>
      <c r="B43" s="39" t="s">
        <v>790</v>
      </c>
      <c r="C43" s="40" t="s">
        <v>762</v>
      </c>
      <c r="D43" s="100" t="s">
        <v>833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 t="s">
        <v>833</v>
      </c>
      <c r="M43" s="33">
        <v>0</v>
      </c>
      <c r="N43" s="33">
        <v>0</v>
      </c>
      <c r="O43" s="33" t="s">
        <v>833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</row>
    <row r="44" spans="1:27" ht="28.5" customHeight="1">
      <c r="A44" s="38" t="s">
        <v>791</v>
      </c>
      <c r="B44" s="39" t="s">
        <v>792</v>
      </c>
      <c r="C44" s="40" t="s">
        <v>762</v>
      </c>
      <c r="D44" s="100" t="s">
        <v>833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 t="s">
        <v>833</v>
      </c>
      <c r="M44" s="33">
        <v>0</v>
      </c>
      <c r="N44" s="33">
        <v>0</v>
      </c>
      <c r="O44" s="33" t="s">
        <v>833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</row>
    <row r="45" spans="1:27" ht="28.5" customHeight="1">
      <c r="A45" s="38" t="s">
        <v>793</v>
      </c>
      <c r="B45" s="39" t="s">
        <v>794</v>
      </c>
      <c r="C45" s="40" t="s">
        <v>762</v>
      </c>
      <c r="D45" s="100" t="s">
        <v>833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 t="s">
        <v>833</v>
      </c>
      <c r="M45" s="33">
        <v>0</v>
      </c>
      <c r="N45" s="33">
        <v>0</v>
      </c>
      <c r="O45" s="33" t="s">
        <v>833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</row>
    <row r="46" spans="1:27" ht="28.5" customHeight="1">
      <c r="A46" s="38" t="s">
        <v>795</v>
      </c>
      <c r="B46" s="39" t="s">
        <v>796</v>
      </c>
      <c r="C46" s="40" t="s">
        <v>762</v>
      </c>
      <c r="D46" s="100" t="s">
        <v>833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 t="s">
        <v>833</v>
      </c>
      <c r="M46" s="33">
        <v>0</v>
      </c>
      <c r="N46" s="33">
        <v>0</v>
      </c>
      <c r="O46" s="33" t="s">
        <v>833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</row>
    <row r="47" spans="1:27" ht="28.5" customHeight="1">
      <c r="A47" s="38" t="s">
        <v>120</v>
      </c>
      <c r="B47" s="39" t="s">
        <v>797</v>
      </c>
      <c r="C47" s="40" t="s">
        <v>762</v>
      </c>
      <c r="D47" s="100" t="s">
        <v>833</v>
      </c>
      <c r="E47" s="33">
        <f>E48</f>
        <v>0</v>
      </c>
      <c r="F47" s="33">
        <v>0</v>
      </c>
      <c r="G47" s="33">
        <f>G52</f>
        <v>1.93</v>
      </c>
      <c r="H47" s="33">
        <v>0</v>
      </c>
      <c r="I47" s="33">
        <v>0</v>
      </c>
      <c r="J47" s="33">
        <v>0</v>
      </c>
      <c r="K47" s="33">
        <f>K56</f>
        <v>0</v>
      </c>
      <c r="L47" s="95">
        <f>L51</f>
        <v>44924</v>
      </c>
      <c r="M47" s="33">
        <v>0</v>
      </c>
      <c r="N47" s="33">
        <f>N56</f>
        <v>0</v>
      </c>
      <c r="O47" s="33">
        <f>O51</f>
        <v>1.93</v>
      </c>
      <c r="P47" s="33">
        <v>0</v>
      </c>
      <c r="Q47" s="33">
        <f>Q56</f>
        <v>0</v>
      </c>
      <c r="R47" s="33">
        <v>0</v>
      </c>
      <c r="S47" s="33">
        <f>S56</f>
        <v>0</v>
      </c>
      <c r="T47" s="33">
        <v>0</v>
      </c>
      <c r="U47" s="33">
        <f>U56</f>
        <v>0</v>
      </c>
      <c r="V47" s="33">
        <v>0</v>
      </c>
      <c r="W47" s="33">
        <f>W56</f>
        <v>0</v>
      </c>
      <c r="X47" s="33">
        <v>0</v>
      </c>
      <c r="Y47" s="33">
        <f>Y56</f>
        <v>0</v>
      </c>
      <c r="Z47" s="33">
        <v>0</v>
      </c>
      <c r="AA47" s="33">
        <f>AA56</f>
        <v>0</v>
      </c>
    </row>
    <row r="48" spans="1:27" ht="28.5" customHeight="1">
      <c r="A48" s="38" t="s">
        <v>529</v>
      </c>
      <c r="B48" s="39" t="s">
        <v>798</v>
      </c>
      <c r="C48" s="40" t="s">
        <v>762</v>
      </c>
      <c r="D48" s="100" t="s">
        <v>833</v>
      </c>
      <c r="E48" s="33">
        <f>E49</f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69" t="s">
        <v>833</v>
      </c>
      <c r="M48" s="33">
        <v>0</v>
      </c>
      <c r="N48" s="33">
        <v>0</v>
      </c>
      <c r="O48" s="69" t="s">
        <v>833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</row>
    <row r="49" spans="1:27" ht="28.5" customHeight="1">
      <c r="A49" s="38" t="s">
        <v>531</v>
      </c>
      <c r="B49" s="39" t="s">
        <v>799</v>
      </c>
      <c r="C49" s="40" t="s">
        <v>762</v>
      </c>
      <c r="D49" s="100" t="s">
        <v>833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69" t="s">
        <v>833</v>
      </c>
      <c r="M49" s="33">
        <v>0</v>
      </c>
      <c r="N49" s="33">
        <v>0</v>
      </c>
      <c r="O49" s="69" t="s">
        <v>833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</row>
    <row r="50" spans="1:27" ht="81.75" customHeight="1">
      <c r="A50" s="38" t="s">
        <v>536</v>
      </c>
      <c r="B50" s="39" t="s">
        <v>800</v>
      </c>
      <c r="C50" s="40" t="s">
        <v>762</v>
      </c>
      <c r="D50" s="98" t="s">
        <v>833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69" t="s">
        <v>833</v>
      </c>
      <c r="M50" s="33">
        <v>0</v>
      </c>
      <c r="N50" s="33">
        <v>0</v>
      </c>
      <c r="O50" s="69" t="s">
        <v>833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</row>
    <row r="51" spans="1:27" ht="28.5" customHeight="1">
      <c r="A51" s="38" t="s">
        <v>544</v>
      </c>
      <c r="B51" s="39" t="s">
        <v>801</v>
      </c>
      <c r="C51" s="40" t="s">
        <v>762</v>
      </c>
      <c r="D51" s="100" t="s">
        <v>833</v>
      </c>
      <c r="E51" s="33">
        <v>0</v>
      </c>
      <c r="F51" s="33">
        <v>0</v>
      </c>
      <c r="G51" s="33">
        <f>G52</f>
        <v>1.93</v>
      </c>
      <c r="H51" s="33">
        <v>0</v>
      </c>
      <c r="I51" s="33">
        <v>0</v>
      </c>
      <c r="J51" s="33">
        <v>0</v>
      </c>
      <c r="K51" s="33">
        <v>0</v>
      </c>
      <c r="L51" s="95">
        <f>L52</f>
        <v>44924</v>
      </c>
      <c r="M51" s="33">
        <v>0</v>
      </c>
      <c r="N51" s="33">
        <v>0</v>
      </c>
      <c r="O51" s="33">
        <f>O52</f>
        <v>1.93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</row>
    <row r="52" spans="1:27" ht="28.5" customHeight="1">
      <c r="A52" s="38" t="s">
        <v>802</v>
      </c>
      <c r="B52" s="39" t="s">
        <v>803</v>
      </c>
      <c r="C52" s="40" t="s">
        <v>762</v>
      </c>
      <c r="D52" s="100" t="s">
        <v>833</v>
      </c>
      <c r="E52" s="33">
        <v>0</v>
      </c>
      <c r="F52" s="33">
        <v>0</v>
      </c>
      <c r="G52" s="33">
        <f>G53</f>
        <v>1.93</v>
      </c>
      <c r="H52" s="33">
        <v>0</v>
      </c>
      <c r="I52" s="33">
        <v>0</v>
      </c>
      <c r="J52" s="33">
        <v>0</v>
      </c>
      <c r="K52" s="33">
        <v>0</v>
      </c>
      <c r="L52" s="95">
        <f>L53</f>
        <v>44924</v>
      </c>
      <c r="M52" s="33">
        <v>0</v>
      </c>
      <c r="N52" s="33">
        <v>0</v>
      </c>
      <c r="O52" s="33">
        <f>O53</f>
        <v>1.93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  <c r="AA52" s="33">
        <v>0</v>
      </c>
    </row>
    <row r="53" spans="1:27" ht="79.5" customHeight="1">
      <c r="A53" s="101" t="s">
        <v>802</v>
      </c>
      <c r="B53" s="81" t="s">
        <v>901</v>
      </c>
      <c r="C53" s="82" t="s">
        <v>902</v>
      </c>
      <c r="D53" s="100" t="s">
        <v>833</v>
      </c>
      <c r="E53" s="33">
        <v>0</v>
      </c>
      <c r="F53" s="33">
        <v>0</v>
      </c>
      <c r="G53" s="33">
        <v>1.93</v>
      </c>
      <c r="H53" s="33">
        <v>0</v>
      </c>
      <c r="I53" s="33">
        <v>0</v>
      </c>
      <c r="J53" s="33">
        <v>0</v>
      </c>
      <c r="K53" s="33">
        <v>0</v>
      </c>
      <c r="L53" s="95">
        <v>44924</v>
      </c>
      <c r="M53" s="33">
        <v>0</v>
      </c>
      <c r="N53" s="33">
        <v>0</v>
      </c>
      <c r="O53" s="33">
        <v>1.93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33">
        <v>0</v>
      </c>
      <c r="AA53" s="33">
        <v>0</v>
      </c>
    </row>
    <row r="54" spans="1:27" ht="69" customHeight="1">
      <c r="A54" s="38" t="s">
        <v>804</v>
      </c>
      <c r="B54" s="39" t="s">
        <v>805</v>
      </c>
      <c r="C54" s="40" t="s">
        <v>762</v>
      </c>
      <c r="D54" s="98" t="s">
        <v>833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69" t="s">
        <v>833</v>
      </c>
      <c r="M54" s="33">
        <v>0</v>
      </c>
      <c r="N54" s="33">
        <v>0</v>
      </c>
      <c r="O54" s="69" t="s">
        <v>833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</row>
    <row r="55" spans="1:27" ht="28.5" customHeight="1">
      <c r="A55" s="38" t="s">
        <v>546</v>
      </c>
      <c r="B55" s="39" t="s">
        <v>806</v>
      </c>
      <c r="C55" s="40" t="s">
        <v>762</v>
      </c>
      <c r="D55" s="100" t="s">
        <v>833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 t="s">
        <v>833</v>
      </c>
      <c r="M55" s="33">
        <v>0</v>
      </c>
      <c r="N55" s="33">
        <v>0</v>
      </c>
      <c r="O55" s="33" t="s">
        <v>833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</row>
    <row r="56" spans="1:27" ht="28.5" customHeight="1">
      <c r="A56" s="38" t="s">
        <v>548</v>
      </c>
      <c r="B56" s="39" t="s">
        <v>807</v>
      </c>
      <c r="C56" s="40" t="s">
        <v>762</v>
      </c>
      <c r="D56" s="100" t="s">
        <v>833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f>K58</f>
        <v>0</v>
      </c>
      <c r="L56" s="69" t="s">
        <v>833</v>
      </c>
      <c r="M56" s="33">
        <v>0</v>
      </c>
      <c r="N56" s="33">
        <f>N58</f>
        <v>0</v>
      </c>
      <c r="O56" s="69" t="s">
        <v>833</v>
      </c>
      <c r="P56" s="33">
        <v>0</v>
      </c>
      <c r="Q56" s="33">
        <f>Q58</f>
        <v>0</v>
      </c>
      <c r="R56" s="33">
        <v>0</v>
      </c>
      <c r="S56" s="33">
        <f>S58</f>
        <v>0</v>
      </c>
      <c r="T56" s="33">
        <v>0</v>
      </c>
      <c r="U56" s="33">
        <f>U58</f>
        <v>0</v>
      </c>
      <c r="V56" s="33">
        <v>0</v>
      </c>
      <c r="W56" s="33">
        <f>W58</f>
        <v>0</v>
      </c>
      <c r="X56" s="33">
        <v>0</v>
      </c>
      <c r="Y56" s="33">
        <f>Y58</f>
        <v>0</v>
      </c>
      <c r="Z56" s="33">
        <v>0</v>
      </c>
      <c r="AA56" s="33">
        <f>AA58</f>
        <v>0</v>
      </c>
    </row>
    <row r="57" spans="1:27" ht="28.5" customHeight="1">
      <c r="A57" s="38" t="s">
        <v>552</v>
      </c>
      <c r="B57" s="39" t="s">
        <v>808</v>
      </c>
      <c r="C57" s="40" t="s">
        <v>762</v>
      </c>
      <c r="D57" s="100" t="s">
        <v>833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 t="s">
        <v>833</v>
      </c>
      <c r="M57" s="33">
        <v>0</v>
      </c>
      <c r="N57" s="33">
        <v>0</v>
      </c>
      <c r="O57" s="33" t="s">
        <v>833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</row>
    <row r="58" spans="1:27" ht="28.5" customHeight="1">
      <c r="A58" s="38" t="s">
        <v>553</v>
      </c>
      <c r="B58" s="39" t="s">
        <v>809</v>
      </c>
      <c r="C58" s="40" t="s">
        <v>762</v>
      </c>
      <c r="D58" s="100" t="s">
        <v>833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f>K59</f>
        <v>0</v>
      </c>
      <c r="L58" s="69" t="s">
        <v>833</v>
      </c>
      <c r="M58" s="33">
        <v>0</v>
      </c>
      <c r="N58" s="33">
        <f>N59</f>
        <v>0</v>
      </c>
      <c r="O58" s="69" t="s">
        <v>833</v>
      </c>
      <c r="P58" s="33">
        <v>0</v>
      </c>
      <c r="Q58" s="33">
        <f>Q59</f>
        <v>0</v>
      </c>
      <c r="R58" s="33">
        <v>0</v>
      </c>
      <c r="S58" s="33">
        <f>S59</f>
        <v>0</v>
      </c>
      <c r="T58" s="33">
        <v>0</v>
      </c>
      <c r="U58" s="33">
        <f>U59</f>
        <v>0</v>
      </c>
      <c r="V58" s="33">
        <v>0</v>
      </c>
      <c r="W58" s="33">
        <f>W59</f>
        <v>0</v>
      </c>
      <c r="X58" s="33">
        <v>0</v>
      </c>
      <c r="Y58" s="33">
        <f>Y59</f>
        <v>0</v>
      </c>
      <c r="Z58" s="33">
        <v>0</v>
      </c>
      <c r="AA58" s="33">
        <f>AA59</f>
        <v>0</v>
      </c>
    </row>
    <row r="59" spans="1:27" ht="28.5" customHeight="1">
      <c r="A59" s="38" t="s">
        <v>554</v>
      </c>
      <c r="B59" s="39" t="s">
        <v>810</v>
      </c>
      <c r="C59" s="40" t="s">
        <v>762</v>
      </c>
      <c r="D59" s="98" t="s">
        <v>833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69" t="s">
        <v>833</v>
      </c>
      <c r="M59" s="33">
        <v>0</v>
      </c>
      <c r="N59" s="33">
        <v>0</v>
      </c>
      <c r="O59" s="69" t="s">
        <v>833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</row>
    <row r="60" spans="1:27" ht="28.5" customHeight="1">
      <c r="A60" s="38" t="s">
        <v>555</v>
      </c>
      <c r="B60" s="39" t="s">
        <v>811</v>
      </c>
      <c r="C60" s="40" t="s">
        <v>762</v>
      </c>
      <c r="D60" s="100" t="s">
        <v>833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 t="s">
        <v>833</v>
      </c>
      <c r="M60" s="33">
        <v>0</v>
      </c>
      <c r="N60" s="33">
        <v>0</v>
      </c>
      <c r="O60" s="33" t="s">
        <v>833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33">
        <v>0</v>
      </c>
      <c r="AA60" s="33">
        <v>0</v>
      </c>
    </row>
    <row r="61" spans="1:27" ht="28.5" customHeight="1">
      <c r="A61" s="38" t="s">
        <v>556</v>
      </c>
      <c r="B61" s="39" t="s">
        <v>812</v>
      </c>
      <c r="C61" s="40" t="s">
        <v>762</v>
      </c>
      <c r="D61" s="100" t="s">
        <v>833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 t="s">
        <v>833</v>
      </c>
      <c r="M61" s="33">
        <v>0</v>
      </c>
      <c r="N61" s="33">
        <v>0</v>
      </c>
      <c r="O61" s="33" t="s">
        <v>833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v>0</v>
      </c>
    </row>
    <row r="62" spans="1:27" ht="28.5" customHeight="1">
      <c r="A62" s="38" t="s">
        <v>557</v>
      </c>
      <c r="B62" s="39" t="s">
        <v>813</v>
      </c>
      <c r="C62" s="40" t="s">
        <v>762</v>
      </c>
      <c r="D62" s="100" t="s">
        <v>833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 t="s">
        <v>833</v>
      </c>
      <c r="M62" s="33">
        <v>0</v>
      </c>
      <c r="N62" s="33">
        <v>0</v>
      </c>
      <c r="O62" s="33" t="s">
        <v>833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</row>
    <row r="63" spans="1:27" ht="28.5" customHeight="1">
      <c r="A63" s="38" t="s">
        <v>814</v>
      </c>
      <c r="B63" s="39" t="s">
        <v>815</v>
      </c>
      <c r="C63" s="40" t="s">
        <v>762</v>
      </c>
      <c r="D63" s="100" t="s">
        <v>833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 t="s">
        <v>833</v>
      </c>
      <c r="M63" s="33">
        <v>0</v>
      </c>
      <c r="N63" s="33">
        <v>0</v>
      </c>
      <c r="O63" s="33" t="s">
        <v>833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</row>
    <row r="64" spans="1:27" ht="28.5" customHeight="1">
      <c r="A64" s="38" t="s">
        <v>816</v>
      </c>
      <c r="B64" s="39" t="s">
        <v>817</v>
      </c>
      <c r="C64" s="40" t="s">
        <v>762</v>
      </c>
      <c r="D64" s="100" t="s">
        <v>833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 t="s">
        <v>833</v>
      </c>
      <c r="M64" s="33">
        <v>0</v>
      </c>
      <c r="N64" s="33">
        <v>0</v>
      </c>
      <c r="O64" s="33" t="s">
        <v>833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v>0</v>
      </c>
    </row>
    <row r="65" spans="1:27" ht="28.5" customHeight="1">
      <c r="A65" s="38" t="s">
        <v>818</v>
      </c>
      <c r="B65" s="39" t="s">
        <v>819</v>
      </c>
      <c r="C65" s="40" t="s">
        <v>762</v>
      </c>
      <c r="D65" s="100" t="s">
        <v>833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 t="s">
        <v>833</v>
      </c>
      <c r="M65" s="33">
        <v>0</v>
      </c>
      <c r="N65" s="33">
        <v>0</v>
      </c>
      <c r="O65" s="33" t="s">
        <v>833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0</v>
      </c>
      <c r="AA65" s="33">
        <v>0</v>
      </c>
    </row>
    <row r="66" spans="1:27" ht="28.5" customHeight="1">
      <c r="A66" s="38" t="s">
        <v>820</v>
      </c>
      <c r="B66" s="39" t="s">
        <v>821</v>
      </c>
      <c r="C66" s="40" t="s">
        <v>762</v>
      </c>
      <c r="D66" s="100" t="s">
        <v>833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 t="s">
        <v>833</v>
      </c>
      <c r="M66" s="33">
        <v>0</v>
      </c>
      <c r="N66" s="33">
        <v>0</v>
      </c>
      <c r="O66" s="33" t="s">
        <v>833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0</v>
      </c>
      <c r="AA66" s="33">
        <v>0</v>
      </c>
    </row>
    <row r="67" spans="1:27" ht="28.5" customHeight="1">
      <c r="A67" s="38" t="s">
        <v>122</v>
      </c>
      <c r="B67" s="39" t="s">
        <v>822</v>
      </c>
      <c r="C67" s="40" t="s">
        <v>762</v>
      </c>
      <c r="D67" s="100" t="s">
        <v>833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 t="s">
        <v>833</v>
      </c>
      <c r="M67" s="33">
        <v>0</v>
      </c>
      <c r="N67" s="33">
        <v>0</v>
      </c>
      <c r="O67" s="33" t="s">
        <v>833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</row>
    <row r="68" spans="1:27" ht="28.5" customHeight="1">
      <c r="A68" s="38" t="s">
        <v>823</v>
      </c>
      <c r="B68" s="39" t="s">
        <v>824</v>
      </c>
      <c r="C68" s="40" t="s">
        <v>762</v>
      </c>
      <c r="D68" s="100" t="s">
        <v>833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 t="s">
        <v>833</v>
      </c>
      <c r="M68" s="33">
        <v>0</v>
      </c>
      <c r="N68" s="33">
        <v>0</v>
      </c>
      <c r="O68" s="33" t="s">
        <v>833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0</v>
      </c>
      <c r="AA68" s="33">
        <v>0</v>
      </c>
    </row>
    <row r="69" spans="1:27" ht="28.5" customHeight="1">
      <c r="A69" s="38" t="s">
        <v>825</v>
      </c>
      <c r="B69" s="39" t="s">
        <v>826</v>
      </c>
      <c r="C69" s="40" t="s">
        <v>762</v>
      </c>
      <c r="D69" s="100" t="s">
        <v>833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 t="s">
        <v>833</v>
      </c>
      <c r="M69" s="33">
        <v>0</v>
      </c>
      <c r="N69" s="33">
        <v>0</v>
      </c>
      <c r="O69" s="33" t="s">
        <v>833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0</v>
      </c>
      <c r="AA69" s="33">
        <v>0</v>
      </c>
    </row>
    <row r="70" spans="1:27" ht="28.5" customHeight="1">
      <c r="A70" s="38" t="s">
        <v>124</v>
      </c>
      <c r="B70" s="39" t="s">
        <v>827</v>
      </c>
      <c r="C70" s="40" t="s">
        <v>762</v>
      </c>
      <c r="D70" s="100" t="s">
        <v>833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 t="s">
        <v>833</v>
      </c>
      <c r="M70" s="33">
        <v>0</v>
      </c>
      <c r="N70" s="33">
        <v>0</v>
      </c>
      <c r="O70" s="33" t="s">
        <v>833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0</v>
      </c>
      <c r="AA70" s="33">
        <v>0</v>
      </c>
    </row>
    <row r="71" spans="1:27" ht="28.5" customHeight="1">
      <c r="A71" s="38" t="s">
        <v>126</v>
      </c>
      <c r="B71" s="39" t="s">
        <v>828</v>
      </c>
      <c r="C71" s="40" t="s">
        <v>762</v>
      </c>
      <c r="D71" s="100" t="s">
        <v>833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 t="s">
        <v>833</v>
      </c>
      <c r="M71" s="33">
        <v>0</v>
      </c>
      <c r="N71" s="33">
        <v>0</v>
      </c>
      <c r="O71" s="33" t="s">
        <v>833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0</v>
      </c>
      <c r="Y71" s="33">
        <v>0</v>
      </c>
      <c r="Z71" s="33">
        <v>0</v>
      </c>
      <c r="AA71" s="33">
        <v>0</v>
      </c>
    </row>
    <row r="72" spans="1:27" ht="28.5" customHeight="1">
      <c r="A72" s="38" t="s">
        <v>128</v>
      </c>
      <c r="B72" s="39" t="s">
        <v>829</v>
      </c>
      <c r="C72" s="40" t="s">
        <v>762</v>
      </c>
      <c r="D72" s="100" t="s">
        <v>833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69" t="s">
        <v>833</v>
      </c>
      <c r="M72" s="33">
        <v>0</v>
      </c>
      <c r="N72" s="33">
        <v>0</v>
      </c>
      <c r="O72" s="69" t="s">
        <v>833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</row>
    <row r="73" spans="1:27">
      <c r="A73" s="84"/>
    </row>
    <row r="74" spans="1:27" ht="30.75" customHeight="1">
      <c r="A74" s="130" t="s">
        <v>46</v>
      </c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</row>
    <row r="75" spans="1:27">
      <c r="A75" s="84"/>
    </row>
    <row r="76" spans="1:27">
      <c r="A76" s="85"/>
    </row>
    <row r="77" spans="1:27">
      <c r="A77" s="85"/>
    </row>
    <row r="78" spans="1:27">
      <c r="A78" s="90"/>
    </row>
  </sheetData>
  <mergeCells count="21">
    <mergeCell ref="A74:AA74"/>
    <mergeCell ref="A9:AA9"/>
    <mergeCell ref="A10:AA10"/>
    <mergeCell ref="A11:AA11"/>
    <mergeCell ref="A12:AA12"/>
    <mergeCell ref="A13:AA13"/>
    <mergeCell ref="AA14:AA16"/>
    <mergeCell ref="E15:K15"/>
    <mergeCell ref="L15:S15"/>
    <mergeCell ref="A19:C19"/>
    <mergeCell ref="A14:A16"/>
    <mergeCell ref="B14:B16"/>
    <mergeCell ref="C14:C16"/>
    <mergeCell ref="D14:D16"/>
    <mergeCell ref="E14:S14"/>
    <mergeCell ref="T14:Z15"/>
    <mergeCell ref="A4:AA4"/>
    <mergeCell ref="A5:AA5"/>
    <mergeCell ref="A6:AA6"/>
    <mergeCell ref="A7:AA7"/>
    <mergeCell ref="A8:AA8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3:U72"/>
  <sheetViews>
    <sheetView topLeftCell="A13" workbookViewId="0">
      <selection activeCell="A18" sqref="A18:C71"/>
    </sheetView>
  </sheetViews>
  <sheetFormatPr defaultRowHeight="15"/>
  <cols>
    <col min="1" max="1" width="13.28515625" style="10" customWidth="1"/>
    <col min="2" max="2" width="40.85546875" style="10" customWidth="1"/>
    <col min="3" max="3" width="17.28515625" style="10" customWidth="1"/>
    <col min="4" max="4" width="18" style="72" customWidth="1"/>
    <col min="5" max="9" width="9.140625" style="10"/>
    <col min="10" max="10" width="11" style="72" customWidth="1"/>
    <col min="11" max="12" width="9.140625" style="10"/>
    <col min="13" max="13" width="11.28515625" style="10" bestFit="1" customWidth="1"/>
    <col min="14" max="20" width="9.140625" style="10"/>
    <col min="21" max="21" width="11.42578125" style="10" customWidth="1"/>
    <col min="22" max="16384" width="9.140625" style="10"/>
  </cols>
  <sheetData>
    <row r="3" spans="1:21" s="13" customFormat="1" ht="16.5">
      <c r="A3" s="114" t="s">
        <v>54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</row>
    <row r="4" spans="1:21" s="13" customFormat="1" ht="16.5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</row>
    <row r="5" spans="1:21" s="13" customFormat="1" ht="16.5">
      <c r="A5" s="114" t="s">
        <v>23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 s="13" customFormat="1" ht="16.5">
      <c r="A6" s="112" t="s">
        <v>55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s="13" customFormat="1" ht="16.5">
      <c r="A7" s="112" t="s">
        <v>918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s="13" customFormat="1" ht="16.5">
      <c r="A8" s="112" t="s">
        <v>830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s="13" customFormat="1" ht="16.5">
      <c r="A9" s="112" t="s">
        <v>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s="13" customFormat="1" ht="16.5">
      <c r="A10" s="112" t="s">
        <v>897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s="13" customFormat="1" ht="16.5">
      <c r="A11" s="112" t="s">
        <v>832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s="13" customFormat="1" ht="16.5">
      <c r="A12" s="112" t="s">
        <v>5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ht="79.5" customHeight="1">
      <c r="A13" s="104" t="s">
        <v>6</v>
      </c>
      <c r="B13" s="104" t="s">
        <v>7</v>
      </c>
      <c r="C13" s="104" t="s">
        <v>8</v>
      </c>
      <c r="D13" s="104" t="s">
        <v>56</v>
      </c>
      <c r="E13" s="104" t="s">
        <v>919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 t="s">
        <v>915</v>
      </c>
      <c r="Q13" s="104"/>
      <c r="R13" s="104"/>
      <c r="S13" s="104"/>
      <c r="T13" s="104"/>
      <c r="U13" s="104" t="s">
        <v>26</v>
      </c>
    </row>
    <row r="14" spans="1:21">
      <c r="A14" s="104"/>
      <c r="B14" s="104"/>
      <c r="C14" s="104"/>
      <c r="D14" s="104"/>
      <c r="E14" s="104" t="s">
        <v>12</v>
      </c>
      <c r="F14" s="104"/>
      <c r="G14" s="104"/>
      <c r="H14" s="104"/>
      <c r="I14" s="104"/>
      <c r="J14" s="104" t="s">
        <v>13</v>
      </c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</row>
    <row r="15" spans="1:21" ht="73.5" customHeight="1">
      <c r="A15" s="104"/>
      <c r="B15" s="104"/>
      <c r="C15" s="104"/>
      <c r="D15" s="104"/>
      <c r="E15" s="96" t="s">
        <v>38</v>
      </c>
      <c r="F15" s="96" t="s">
        <v>39</v>
      </c>
      <c r="G15" s="96" t="s">
        <v>40</v>
      </c>
      <c r="H15" s="96" t="s">
        <v>41</v>
      </c>
      <c r="I15" s="96" t="s">
        <v>891</v>
      </c>
      <c r="J15" s="98" t="s">
        <v>57</v>
      </c>
      <c r="K15" s="96" t="s">
        <v>38</v>
      </c>
      <c r="L15" s="96" t="s">
        <v>39</v>
      </c>
      <c r="M15" s="96" t="s">
        <v>40</v>
      </c>
      <c r="N15" s="96" t="s">
        <v>41</v>
      </c>
      <c r="O15" s="96" t="s">
        <v>891</v>
      </c>
      <c r="P15" s="96" t="s">
        <v>38</v>
      </c>
      <c r="Q15" s="96" t="s">
        <v>39</v>
      </c>
      <c r="R15" s="96" t="s">
        <v>40</v>
      </c>
      <c r="S15" s="96" t="s">
        <v>41</v>
      </c>
      <c r="T15" s="96" t="s">
        <v>891</v>
      </c>
      <c r="U15" s="104"/>
    </row>
    <row r="16" spans="1:21" s="91" customFormat="1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11">
        <v>12</v>
      </c>
      <c r="M16" s="11">
        <v>13</v>
      </c>
      <c r="N16" s="11">
        <v>14</v>
      </c>
      <c r="O16" s="11">
        <v>15</v>
      </c>
      <c r="P16" s="11">
        <v>16</v>
      </c>
      <c r="Q16" s="11">
        <v>17</v>
      </c>
      <c r="R16" s="11">
        <v>18</v>
      </c>
      <c r="S16" s="11">
        <v>19</v>
      </c>
      <c r="T16" s="11">
        <v>20</v>
      </c>
      <c r="U16" s="11">
        <v>21</v>
      </c>
    </row>
    <row r="17" spans="1:21">
      <c r="A17" s="98" t="s">
        <v>20</v>
      </c>
      <c r="B17" s="98" t="s">
        <v>20</v>
      </c>
      <c r="C17" s="98" t="s">
        <v>20</v>
      </c>
      <c r="D17" s="98" t="s">
        <v>20</v>
      </c>
      <c r="E17" s="98" t="s">
        <v>20</v>
      </c>
      <c r="F17" s="98" t="s">
        <v>20</v>
      </c>
      <c r="G17" s="98" t="s">
        <v>20</v>
      </c>
      <c r="H17" s="98" t="s">
        <v>20</v>
      </c>
      <c r="I17" s="98" t="s">
        <v>20</v>
      </c>
      <c r="J17" s="98" t="s">
        <v>20</v>
      </c>
      <c r="K17" s="98" t="s">
        <v>20</v>
      </c>
      <c r="L17" s="98" t="s">
        <v>20</v>
      </c>
      <c r="M17" s="98" t="s">
        <v>20</v>
      </c>
      <c r="N17" s="98" t="s">
        <v>20</v>
      </c>
      <c r="O17" s="98" t="s">
        <v>20</v>
      </c>
      <c r="P17" s="98" t="s">
        <v>20</v>
      </c>
      <c r="Q17" s="98" t="s">
        <v>20</v>
      </c>
      <c r="R17" s="98" t="s">
        <v>20</v>
      </c>
      <c r="S17" s="98" t="s">
        <v>20</v>
      </c>
      <c r="T17" s="98" t="s">
        <v>20</v>
      </c>
      <c r="U17" s="98" t="s">
        <v>20</v>
      </c>
    </row>
    <row r="18" spans="1:21" ht="58.5" customHeight="1">
      <c r="A18" s="116" t="s">
        <v>32</v>
      </c>
      <c r="B18" s="117"/>
      <c r="C18" s="118"/>
      <c r="D18" s="37" t="s">
        <v>833</v>
      </c>
      <c r="E18" s="33">
        <f t="shared" ref="E18:J18" si="0">E20</f>
        <v>0</v>
      </c>
      <c r="F18" s="33">
        <f t="shared" si="0"/>
        <v>0</v>
      </c>
      <c r="G18" s="33">
        <f t="shared" si="0"/>
        <v>1.93</v>
      </c>
      <c r="H18" s="33">
        <f t="shared" si="0"/>
        <v>0</v>
      </c>
      <c r="I18" s="33">
        <f t="shared" si="0"/>
        <v>0</v>
      </c>
      <c r="J18" s="69">
        <f t="shared" si="0"/>
        <v>44924</v>
      </c>
      <c r="K18" s="33" t="s">
        <v>833</v>
      </c>
      <c r="L18" s="33" t="s">
        <v>833</v>
      </c>
      <c r="M18" s="33">
        <f>M20</f>
        <v>1.93</v>
      </c>
      <c r="N18" s="33" t="s">
        <v>833</v>
      </c>
      <c r="O18" s="33" t="s">
        <v>833</v>
      </c>
      <c r="P18" s="33" t="s">
        <v>833</v>
      </c>
      <c r="Q18" s="33" t="s">
        <v>833</v>
      </c>
      <c r="R18" s="33" t="s">
        <v>833</v>
      </c>
      <c r="S18" s="33" t="s">
        <v>833</v>
      </c>
      <c r="T18" s="33" t="s">
        <v>833</v>
      </c>
      <c r="U18" s="33" t="s">
        <v>833</v>
      </c>
    </row>
    <row r="19" spans="1:21" ht="28.5">
      <c r="A19" s="34" t="s">
        <v>760</v>
      </c>
      <c r="B19" s="35" t="s">
        <v>761</v>
      </c>
      <c r="C19" s="36" t="s">
        <v>762</v>
      </c>
      <c r="D19" s="37" t="s">
        <v>833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3" t="s">
        <v>833</v>
      </c>
      <c r="K19" s="33" t="s">
        <v>833</v>
      </c>
      <c r="L19" s="33" t="s">
        <v>833</v>
      </c>
      <c r="M19" s="33" t="s">
        <v>833</v>
      </c>
      <c r="N19" s="33" t="s">
        <v>833</v>
      </c>
      <c r="O19" s="33" t="s">
        <v>833</v>
      </c>
      <c r="P19" s="33" t="s">
        <v>833</v>
      </c>
      <c r="Q19" s="33" t="s">
        <v>833</v>
      </c>
      <c r="R19" s="33" t="s">
        <v>833</v>
      </c>
      <c r="S19" s="33" t="s">
        <v>833</v>
      </c>
      <c r="T19" s="33" t="s">
        <v>833</v>
      </c>
      <c r="U19" s="33" t="s">
        <v>833</v>
      </c>
    </row>
    <row r="20" spans="1:21" ht="57" customHeight="1">
      <c r="A20" s="34" t="s">
        <v>763</v>
      </c>
      <c r="B20" s="35" t="s">
        <v>764</v>
      </c>
      <c r="C20" s="36" t="s">
        <v>762</v>
      </c>
      <c r="D20" s="37" t="s">
        <v>833</v>
      </c>
      <c r="E20" s="37">
        <f>E25</f>
        <v>0</v>
      </c>
      <c r="F20" s="37">
        <v>0</v>
      </c>
      <c r="G20" s="37">
        <f>G25</f>
        <v>1.93</v>
      </c>
      <c r="H20" s="37">
        <v>0</v>
      </c>
      <c r="I20" s="37">
        <v>0</v>
      </c>
      <c r="J20" s="69">
        <f>J25</f>
        <v>44924</v>
      </c>
      <c r="K20" s="33" t="s">
        <v>833</v>
      </c>
      <c r="L20" s="33" t="s">
        <v>833</v>
      </c>
      <c r="M20" s="33">
        <f>M25</f>
        <v>1.93</v>
      </c>
      <c r="N20" s="33" t="s">
        <v>833</v>
      </c>
      <c r="O20" s="33" t="s">
        <v>833</v>
      </c>
      <c r="P20" s="33" t="s">
        <v>833</v>
      </c>
      <c r="Q20" s="33" t="s">
        <v>833</v>
      </c>
      <c r="R20" s="33" t="s">
        <v>833</v>
      </c>
      <c r="S20" s="33" t="s">
        <v>833</v>
      </c>
      <c r="T20" s="33" t="s">
        <v>833</v>
      </c>
      <c r="U20" s="33" t="s">
        <v>833</v>
      </c>
    </row>
    <row r="21" spans="1:21" ht="71.25">
      <c r="A21" s="34" t="s">
        <v>765</v>
      </c>
      <c r="B21" s="35" t="s">
        <v>766</v>
      </c>
      <c r="C21" s="36" t="s">
        <v>762</v>
      </c>
      <c r="D21" s="37" t="s">
        <v>833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3" t="s">
        <v>833</v>
      </c>
      <c r="K21" s="33" t="s">
        <v>833</v>
      </c>
      <c r="L21" s="33" t="s">
        <v>833</v>
      </c>
      <c r="M21" s="33" t="s">
        <v>833</v>
      </c>
      <c r="N21" s="33" t="s">
        <v>833</v>
      </c>
      <c r="O21" s="33" t="s">
        <v>833</v>
      </c>
      <c r="P21" s="33" t="s">
        <v>833</v>
      </c>
      <c r="Q21" s="33" t="s">
        <v>833</v>
      </c>
      <c r="R21" s="33" t="s">
        <v>833</v>
      </c>
      <c r="S21" s="33" t="s">
        <v>833</v>
      </c>
      <c r="T21" s="33" t="s">
        <v>833</v>
      </c>
      <c r="U21" s="33" t="s">
        <v>833</v>
      </c>
    </row>
    <row r="22" spans="1:21" ht="42.75">
      <c r="A22" s="34" t="s">
        <v>767</v>
      </c>
      <c r="B22" s="35" t="s">
        <v>768</v>
      </c>
      <c r="C22" s="36" t="s">
        <v>762</v>
      </c>
      <c r="D22" s="37" t="s">
        <v>833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3" t="s">
        <v>833</v>
      </c>
      <c r="K22" s="33" t="s">
        <v>833</v>
      </c>
      <c r="L22" s="33" t="s">
        <v>833</v>
      </c>
      <c r="M22" s="33" t="s">
        <v>833</v>
      </c>
      <c r="N22" s="33" t="s">
        <v>833</v>
      </c>
      <c r="O22" s="33" t="s">
        <v>833</v>
      </c>
      <c r="P22" s="33" t="s">
        <v>833</v>
      </c>
      <c r="Q22" s="33" t="s">
        <v>833</v>
      </c>
      <c r="R22" s="33" t="s">
        <v>833</v>
      </c>
      <c r="S22" s="33" t="s">
        <v>833</v>
      </c>
      <c r="T22" s="33" t="s">
        <v>833</v>
      </c>
      <c r="U22" s="33" t="s">
        <v>833</v>
      </c>
    </row>
    <row r="23" spans="1:21" ht="42.75">
      <c r="A23" s="34" t="s">
        <v>769</v>
      </c>
      <c r="B23" s="35" t="s">
        <v>770</v>
      </c>
      <c r="C23" s="36" t="s">
        <v>762</v>
      </c>
      <c r="D23" s="37" t="s">
        <v>833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3" t="s">
        <v>833</v>
      </c>
      <c r="K23" s="33" t="s">
        <v>833</v>
      </c>
      <c r="L23" s="33" t="s">
        <v>833</v>
      </c>
      <c r="M23" s="33" t="s">
        <v>833</v>
      </c>
      <c r="N23" s="33" t="s">
        <v>833</v>
      </c>
      <c r="O23" s="33" t="s">
        <v>833</v>
      </c>
      <c r="P23" s="33" t="s">
        <v>833</v>
      </c>
      <c r="Q23" s="33" t="s">
        <v>833</v>
      </c>
      <c r="R23" s="33" t="s">
        <v>833</v>
      </c>
      <c r="S23" s="33" t="s">
        <v>833</v>
      </c>
      <c r="T23" s="33" t="s">
        <v>833</v>
      </c>
      <c r="U23" s="33" t="s">
        <v>833</v>
      </c>
    </row>
    <row r="24" spans="1:21" ht="28.5">
      <c r="A24" s="34" t="s">
        <v>771</v>
      </c>
      <c r="B24" s="35" t="s">
        <v>772</v>
      </c>
      <c r="C24" s="36" t="s">
        <v>762</v>
      </c>
      <c r="D24" s="37" t="s">
        <v>833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3" t="s">
        <v>833</v>
      </c>
      <c r="K24" s="33" t="s">
        <v>833</v>
      </c>
      <c r="L24" s="33" t="s">
        <v>833</v>
      </c>
      <c r="M24" s="33" t="s">
        <v>833</v>
      </c>
      <c r="N24" s="33" t="s">
        <v>833</v>
      </c>
      <c r="O24" s="33" t="s">
        <v>833</v>
      </c>
      <c r="P24" s="33" t="s">
        <v>833</v>
      </c>
      <c r="Q24" s="33" t="s">
        <v>833</v>
      </c>
      <c r="R24" s="33" t="s">
        <v>833</v>
      </c>
      <c r="S24" s="33" t="s">
        <v>833</v>
      </c>
      <c r="T24" s="33" t="s">
        <v>833</v>
      </c>
      <c r="U24" s="33" t="s">
        <v>833</v>
      </c>
    </row>
    <row r="25" spans="1:21" ht="52.5" customHeight="1">
      <c r="A25" s="78" t="s">
        <v>773</v>
      </c>
      <c r="B25" s="79" t="s">
        <v>774</v>
      </c>
      <c r="C25" s="80" t="s">
        <v>762</v>
      </c>
      <c r="D25" s="37" t="s">
        <v>833</v>
      </c>
      <c r="E25" s="37">
        <f>E46</f>
        <v>0</v>
      </c>
      <c r="F25" s="37">
        <v>0</v>
      </c>
      <c r="G25" s="37">
        <f>G51</f>
        <v>1.93</v>
      </c>
      <c r="H25" s="37">
        <v>0</v>
      </c>
      <c r="I25" s="37">
        <v>0</v>
      </c>
      <c r="J25" s="69">
        <f>J46</f>
        <v>44924</v>
      </c>
      <c r="K25" s="33" t="s">
        <v>833</v>
      </c>
      <c r="L25" s="33" t="s">
        <v>833</v>
      </c>
      <c r="M25" s="33">
        <f>M46</f>
        <v>1.93</v>
      </c>
      <c r="N25" s="33" t="s">
        <v>833</v>
      </c>
      <c r="O25" s="33" t="s">
        <v>833</v>
      </c>
      <c r="P25" s="33" t="s">
        <v>833</v>
      </c>
      <c r="Q25" s="33" t="s">
        <v>833</v>
      </c>
      <c r="R25" s="33" t="s">
        <v>833</v>
      </c>
      <c r="S25" s="33" t="s">
        <v>833</v>
      </c>
      <c r="T25" s="33" t="s">
        <v>833</v>
      </c>
      <c r="U25" s="33" t="s">
        <v>833</v>
      </c>
    </row>
    <row r="26" spans="1:21" ht="28.5">
      <c r="A26" s="38" t="s">
        <v>113</v>
      </c>
      <c r="B26" s="39" t="s">
        <v>775</v>
      </c>
      <c r="C26" s="40" t="s">
        <v>762</v>
      </c>
      <c r="D26" s="37" t="s">
        <v>833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3" t="s">
        <v>833</v>
      </c>
      <c r="K26" s="33" t="s">
        <v>833</v>
      </c>
      <c r="L26" s="33" t="s">
        <v>833</v>
      </c>
      <c r="M26" s="33" t="s">
        <v>833</v>
      </c>
      <c r="N26" s="33" t="s">
        <v>833</v>
      </c>
      <c r="O26" s="33" t="s">
        <v>833</v>
      </c>
      <c r="P26" s="33" t="s">
        <v>833</v>
      </c>
      <c r="Q26" s="33" t="s">
        <v>833</v>
      </c>
      <c r="R26" s="33" t="s">
        <v>833</v>
      </c>
      <c r="S26" s="33" t="s">
        <v>833</v>
      </c>
      <c r="T26" s="33" t="s">
        <v>833</v>
      </c>
      <c r="U26" s="33" t="s">
        <v>833</v>
      </c>
    </row>
    <row r="27" spans="1:21" ht="42.75">
      <c r="A27" s="38" t="s">
        <v>494</v>
      </c>
      <c r="B27" s="39" t="s">
        <v>776</v>
      </c>
      <c r="C27" s="40" t="s">
        <v>762</v>
      </c>
      <c r="D27" s="37" t="s">
        <v>833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3" t="s">
        <v>833</v>
      </c>
      <c r="K27" s="33" t="s">
        <v>833</v>
      </c>
      <c r="L27" s="33" t="s">
        <v>833</v>
      </c>
      <c r="M27" s="33" t="s">
        <v>833</v>
      </c>
      <c r="N27" s="33" t="s">
        <v>833</v>
      </c>
      <c r="O27" s="33" t="s">
        <v>833</v>
      </c>
      <c r="P27" s="33" t="s">
        <v>833</v>
      </c>
      <c r="Q27" s="33" t="s">
        <v>833</v>
      </c>
      <c r="R27" s="33" t="s">
        <v>833</v>
      </c>
      <c r="S27" s="33" t="s">
        <v>833</v>
      </c>
      <c r="T27" s="33" t="s">
        <v>833</v>
      </c>
      <c r="U27" s="33" t="s">
        <v>833</v>
      </c>
    </row>
    <row r="28" spans="1:21" ht="71.25">
      <c r="A28" s="41" t="s">
        <v>496</v>
      </c>
      <c r="B28" s="42" t="s">
        <v>777</v>
      </c>
      <c r="C28" s="43" t="s">
        <v>762</v>
      </c>
      <c r="D28" s="37" t="s">
        <v>833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3" t="s">
        <v>833</v>
      </c>
      <c r="K28" s="33" t="s">
        <v>833</v>
      </c>
      <c r="L28" s="33" t="s">
        <v>833</v>
      </c>
      <c r="M28" s="33" t="s">
        <v>833</v>
      </c>
      <c r="N28" s="33" t="s">
        <v>833</v>
      </c>
      <c r="O28" s="33" t="s">
        <v>833</v>
      </c>
      <c r="P28" s="33" t="s">
        <v>833</v>
      </c>
      <c r="Q28" s="33" t="s">
        <v>833</v>
      </c>
      <c r="R28" s="33" t="s">
        <v>833</v>
      </c>
      <c r="S28" s="33" t="s">
        <v>833</v>
      </c>
      <c r="T28" s="33" t="s">
        <v>833</v>
      </c>
      <c r="U28" s="33" t="s">
        <v>833</v>
      </c>
    </row>
    <row r="29" spans="1:21" ht="71.25">
      <c r="A29" s="41" t="s">
        <v>501</v>
      </c>
      <c r="B29" s="42" t="s">
        <v>778</v>
      </c>
      <c r="C29" s="43" t="s">
        <v>762</v>
      </c>
      <c r="D29" s="37" t="s">
        <v>833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3" t="s">
        <v>833</v>
      </c>
      <c r="K29" s="33" t="s">
        <v>833</v>
      </c>
      <c r="L29" s="33" t="s">
        <v>833</v>
      </c>
      <c r="M29" s="33" t="s">
        <v>833</v>
      </c>
      <c r="N29" s="33" t="s">
        <v>833</v>
      </c>
      <c r="O29" s="33" t="s">
        <v>833</v>
      </c>
      <c r="P29" s="33" t="s">
        <v>833</v>
      </c>
      <c r="Q29" s="33" t="s">
        <v>833</v>
      </c>
      <c r="R29" s="33" t="s">
        <v>833</v>
      </c>
      <c r="S29" s="33" t="s">
        <v>833</v>
      </c>
      <c r="T29" s="33" t="s">
        <v>833</v>
      </c>
      <c r="U29" s="33" t="s">
        <v>833</v>
      </c>
    </row>
    <row r="30" spans="1:21" ht="57">
      <c r="A30" s="38" t="s">
        <v>503</v>
      </c>
      <c r="B30" s="39" t="s">
        <v>779</v>
      </c>
      <c r="C30" s="40" t="s">
        <v>762</v>
      </c>
      <c r="D30" s="37" t="s">
        <v>833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3" t="s">
        <v>833</v>
      </c>
      <c r="K30" s="33" t="s">
        <v>833</v>
      </c>
      <c r="L30" s="33" t="s">
        <v>833</v>
      </c>
      <c r="M30" s="33" t="s">
        <v>833</v>
      </c>
      <c r="N30" s="33" t="s">
        <v>833</v>
      </c>
      <c r="O30" s="33" t="s">
        <v>833</v>
      </c>
      <c r="P30" s="33" t="s">
        <v>833</v>
      </c>
      <c r="Q30" s="33" t="s">
        <v>833</v>
      </c>
      <c r="R30" s="33" t="s">
        <v>833</v>
      </c>
      <c r="S30" s="33" t="s">
        <v>833</v>
      </c>
      <c r="T30" s="33" t="s">
        <v>833</v>
      </c>
      <c r="U30" s="33" t="s">
        <v>833</v>
      </c>
    </row>
    <row r="31" spans="1:21" ht="42.75">
      <c r="A31" s="38" t="s">
        <v>116</v>
      </c>
      <c r="B31" s="39" t="s">
        <v>780</v>
      </c>
      <c r="C31" s="40" t="s">
        <v>762</v>
      </c>
      <c r="D31" s="37" t="s">
        <v>833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3" t="s">
        <v>833</v>
      </c>
      <c r="K31" s="33" t="s">
        <v>833</v>
      </c>
      <c r="L31" s="33" t="s">
        <v>833</v>
      </c>
      <c r="M31" s="33" t="s">
        <v>833</v>
      </c>
      <c r="N31" s="33" t="s">
        <v>833</v>
      </c>
      <c r="O31" s="33" t="s">
        <v>833</v>
      </c>
      <c r="P31" s="33" t="s">
        <v>833</v>
      </c>
      <c r="Q31" s="33" t="s">
        <v>833</v>
      </c>
      <c r="R31" s="33" t="s">
        <v>833</v>
      </c>
      <c r="S31" s="33" t="s">
        <v>833</v>
      </c>
      <c r="T31" s="33" t="s">
        <v>833</v>
      </c>
      <c r="U31" s="33" t="s">
        <v>833</v>
      </c>
    </row>
    <row r="32" spans="1:21" ht="71.25">
      <c r="A32" s="38" t="s">
        <v>524</v>
      </c>
      <c r="B32" s="39" t="s">
        <v>781</v>
      </c>
      <c r="C32" s="40" t="s">
        <v>762</v>
      </c>
      <c r="D32" s="37" t="s">
        <v>833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3" t="s">
        <v>833</v>
      </c>
      <c r="K32" s="33" t="s">
        <v>833</v>
      </c>
      <c r="L32" s="33" t="s">
        <v>833</v>
      </c>
      <c r="M32" s="33" t="s">
        <v>833</v>
      </c>
      <c r="N32" s="33" t="s">
        <v>833</v>
      </c>
      <c r="O32" s="33" t="s">
        <v>833</v>
      </c>
      <c r="P32" s="33" t="s">
        <v>833</v>
      </c>
      <c r="Q32" s="33" t="s">
        <v>833</v>
      </c>
      <c r="R32" s="33" t="s">
        <v>833</v>
      </c>
      <c r="S32" s="33" t="s">
        <v>833</v>
      </c>
      <c r="T32" s="33" t="s">
        <v>833</v>
      </c>
      <c r="U32" s="33" t="s">
        <v>833</v>
      </c>
    </row>
    <row r="33" spans="1:21" ht="42.75">
      <c r="A33" s="38" t="s">
        <v>525</v>
      </c>
      <c r="B33" s="39" t="s">
        <v>782</v>
      </c>
      <c r="C33" s="40" t="s">
        <v>762</v>
      </c>
      <c r="D33" s="37" t="s">
        <v>833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3" t="s">
        <v>833</v>
      </c>
      <c r="K33" s="33" t="s">
        <v>833</v>
      </c>
      <c r="L33" s="33" t="s">
        <v>833</v>
      </c>
      <c r="M33" s="33" t="s">
        <v>833</v>
      </c>
      <c r="N33" s="33" t="s">
        <v>833</v>
      </c>
      <c r="O33" s="33" t="s">
        <v>833</v>
      </c>
      <c r="P33" s="33" t="s">
        <v>833</v>
      </c>
      <c r="Q33" s="33" t="s">
        <v>833</v>
      </c>
      <c r="R33" s="33" t="s">
        <v>833</v>
      </c>
      <c r="S33" s="33" t="s">
        <v>833</v>
      </c>
      <c r="T33" s="33" t="s">
        <v>833</v>
      </c>
      <c r="U33" s="33" t="s">
        <v>833</v>
      </c>
    </row>
    <row r="34" spans="1:21" ht="57">
      <c r="A34" s="38" t="s">
        <v>118</v>
      </c>
      <c r="B34" s="39" t="s">
        <v>783</v>
      </c>
      <c r="C34" s="40" t="s">
        <v>762</v>
      </c>
      <c r="D34" s="37" t="s">
        <v>833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3" t="s">
        <v>833</v>
      </c>
      <c r="K34" s="33" t="s">
        <v>833</v>
      </c>
      <c r="L34" s="33" t="s">
        <v>833</v>
      </c>
      <c r="M34" s="33" t="s">
        <v>833</v>
      </c>
      <c r="N34" s="33" t="s">
        <v>833</v>
      </c>
      <c r="O34" s="33" t="s">
        <v>833</v>
      </c>
      <c r="P34" s="33" t="s">
        <v>833</v>
      </c>
      <c r="Q34" s="33" t="s">
        <v>833</v>
      </c>
      <c r="R34" s="33" t="s">
        <v>833</v>
      </c>
      <c r="S34" s="33" t="s">
        <v>833</v>
      </c>
      <c r="T34" s="33" t="s">
        <v>833</v>
      </c>
      <c r="U34" s="33" t="s">
        <v>833</v>
      </c>
    </row>
    <row r="35" spans="1:21" ht="42.75">
      <c r="A35" s="38" t="s">
        <v>784</v>
      </c>
      <c r="B35" s="39" t="s">
        <v>785</v>
      </c>
      <c r="C35" s="40" t="s">
        <v>762</v>
      </c>
      <c r="D35" s="37" t="s">
        <v>833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3" t="s">
        <v>833</v>
      </c>
      <c r="K35" s="33" t="s">
        <v>833</v>
      </c>
      <c r="L35" s="33" t="s">
        <v>833</v>
      </c>
      <c r="M35" s="33" t="s">
        <v>833</v>
      </c>
      <c r="N35" s="33" t="s">
        <v>833</v>
      </c>
      <c r="O35" s="33" t="s">
        <v>833</v>
      </c>
      <c r="P35" s="33" t="s">
        <v>833</v>
      </c>
      <c r="Q35" s="33" t="s">
        <v>833</v>
      </c>
      <c r="R35" s="33" t="s">
        <v>833</v>
      </c>
      <c r="S35" s="33" t="s">
        <v>833</v>
      </c>
      <c r="T35" s="33" t="s">
        <v>833</v>
      </c>
      <c r="U35" s="33" t="s">
        <v>833</v>
      </c>
    </row>
    <row r="36" spans="1:21" ht="128.25">
      <c r="A36" s="38" t="s">
        <v>784</v>
      </c>
      <c r="B36" s="39" t="s">
        <v>786</v>
      </c>
      <c r="C36" s="40" t="s">
        <v>762</v>
      </c>
      <c r="D36" s="37" t="s">
        <v>833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3" t="s">
        <v>833</v>
      </c>
      <c r="K36" s="33" t="s">
        <v>833</v>
      </c>
      <c r="L36" s="33" t="s">
        <v>833</v>
      </c>
      <c r="M36" s="33" t="s">
        <v>833</v>
      </c>
      <c r="N36" s="33" t="s">
        <v>833</v>
      </c>
      <c r="O36" s="33" t="s">
        <v>833</v>
      </c>
      <c r="P36" s="33" t="s">
        <v>833</v>
      </c>
      <c r="Q36" s="33" t="s">
        <v>833</v>
      </c>
      <c r="R36" s="33" t="s">
        <v>833</v>
      </c>
      <c r="S36" s="33" t="s">
        <v>833</v>
      </c>
      <c r="T36" s="33" t="s">
        <v>833</v>
      </c>
      <c r="U36" s="33" t="s">
        <v>833</v>
      </c>
    </row>
    <row r="37" spans="1:21" ht="99.75">
      <c r="A37" s="38" t="s">
        <v>784</v>
      </c>
      <c r="B37" s="39" t="s">
        <v>787</v>
      </c>
      <c r="C37" s="40" t="s">
        <v>762</v>
      </c>
      <c r="D37" s="37" t="s">
        <v>833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3" t="s">
        <v>833</v>
      </c>
      <c r="K37" s="33" t="s">
        <v>833</v>
      </c>
      <c r="L37" s="33" t="s">
        <v>833</v>
      </c>
      <c r="M37" s="33" t="s">
        <v>833</v>
      </c>
      <c r="N37" s="33" t="s">
        <v>833</v>
      </c>
      <c r="O37" s="33" t="s">
        <v>833</v>
      </c>
      <c r="P37" s="33" t="s">
        <v>833</v>
      </c>
      <c r="Q37" s="33" t="s">
        <v>833</v>
      </c>
      <c r="R37" s="33" t="s">
        <v>833</v>
      </c>
      <c r="S37" s="33" t="s">
        <v>833</v>
      </c>
      <c r="T37" s="33" t="s">
        <v>833</v>
      </c>
      <c r="U37" s="33" t="s">
        <v>833</v>
      </c>
    </row>
    <row r="38" spans="1:21" ht="114">
      <c r="A38" s="38" t="s">
        <v>784</v>
      </c>
      <c r="B38" s="39" t="s">
        <v>788</v>
      </c>
      <c r="C38" s="40" t="s">
        <v>762</v>
      </c>
      <c r="D38" s="37" t="s">
        <v>833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3" t="s">
        <v>833</v>
      </c>
      <c r="K38" s="33" t="s">
        <v>833</v>
      </c>
      <c r="L38" s="33" t="s">
        <v>833</v>
      </c>
      <c r="M38" s="33" t="s">
        <v>833</v>
      </c>
      <c r="N38" s="33" t="s">
        <v>833</v>
      </c>
      <c r="O38" s="33" t="s">
        <v>833</v>
      </c>
      <c r="P38" s="33" t="s">
        <v>833</v>
      </c>
      <c r="Q38" s="33" t="s">
        <v>833</v>
      </c>
      <c r="R38" s="33" t="s">
        <v>833</v>
      </c>
      <c r="S38" s="33" t="s">
        <v>833</v>
      </c>
      <c r="T38" s="33" t="s">
        <v>833</v>
      </c>
      <c r="U38" s="33" t="s">
        <v>833</v>
      </c>
    </row>
    <row r="39" spans="1:21" ht="42.75">
      <c r="A39" s="38" t="s">
        <v>789</v>
      </c>
      <c r="B39" s="39" t="s">
        <v>785</v>
      </c>
      <c r="C39" s="40" t="s">
        <v>762</v>
      </c>
      <c r="D39" s="37" t="s">
        <v>833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3" t="s">
        <v>833</v>
      </c>
      <c r="K39" s="33" t="s">
        <v>833</v>
      </c>
      <c r="L39" s="33" t="s">
        <v>833</v>
      </c>
      <c r="M39" s="33" t="s">
        <v>833</v>
      </c>
      <c r="N39" s="33" t="s">
        <v>833</v>
      </c>
      <c r="O39" s="33" t="s">
        <v>833</v>
      </c>
      <c r="P39" s="33" t="s">
        <v>833</v>
      </c>
      <c r="Q39" s="33" t="s">
        <v>833</v>
      </c>
      <c r="R39" s="33" t="s">
        <v>833</v>
      </c>
      <c r="S39" s="33" t="s">
        <v>833</v>
      </c>
      <c r="T39" s="33" t="s">
        <v>833</v>
      </c>
      <c r="U39" s="33" t="s">
        <v>833</v>
      </c>
    </row>
    <row r="40" spans="1:21" ht="128.25">
      <c r="A40" s="38" t="s">
        <v>789</v>
      </c>
      <c r="B40" s="39" t="s">
        <v>786</v>
      </c>
      <c r="C40" s="40" t="s">
        <v>762</v>
      </c>
      <c r="D40" s="37" t="s">
        <v>833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3" t="s">
        <v>833</v>
      </c>
      <c r="K40" s="33" t="s">
        <v>833</v>
      </c>
      <c r="L40" s="33" t="s">
        <v>833</v>
      </c>
      <c r="M40" s="33" t="s">
        <v>833</v>
      </c>
      <c r="N40" s="33" t="s">
        <v>833</v>
      </c>
      <c r="O40" s="33" t="s">
        <v>833</v>
      </c>
      <c r="P40" s="33" t="s">
        <v>833</v>
      </c>
      <c r="Q40" s="33" t="s">
        <v>833</v>
      </c>
      <c r="R40" s="33" t="s">
        <v>833</v>
      </c>
      <c r="S40" s="33" t="s">
        <v>833</v>
      </c>
      <c r="T40" s="33" t="s">
        <v>833</v>
      </c>
      <c r="U40" s="33" t="s">
        <v>833</v>
      </c>
    </row>
    <row r="41" spans="1:21" ht="99.75">
      <c r="A41" s="38" t="s">
        <v>789</v>
      </c>
      <c r="B41" s="39" t="s">
        <v>787</v>
      </c>
      <c r="C41" s="40" t="s">
        <v>762</v>
      </c>
      <c r="D41" s="37" t="s">
        <v>833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3" t="s">
        <v>833</v>
      </c>
      <c r="K41" s="33" t="s">
        <v>833</v>
      </c>
      <c r="L41" s="33" t="s">
        <v>833</v>
      </c>
      <c r="M41" s="33" t="s">
        <v>833</v>
      </c>
      <c r="N41" s="33" t="s">
        <v>833</v>
      </c>
      <c r="O41" s="33" t="s">
        <v>833</v>
      </c>
      <c r="P41" s="33" t="s">
        <v>833</v>
      </c>
      <c r="Q41" s="33" t="s">
        <v>833</v>
      </c>
      <c r="R41" s="33" t="s">
        <v>833</v>
      </c>
      <c r="S41" s="33" t="s">
        <v>833</v>
      </c>
      <c r="T41" s="33" t="s">
        <v>833</v>
      </c>
      <c r="U41" s="33" t="s">
        <v>833</v>
      </c>
    </row>
    <row r="42" spans="1:21" ht="114">
      <c r="A42" s="38" t="s">
        <v>789</v>
      </c>
      <c r="B42" s="39" t="s">
        <v>790</v>
      </c>
      <c r="C42" s="40" t="s">
        <v>762</v>
      </c>
      <c r="D42" s="37" t="s">
        <v>833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3" t="s">
        <v>833</v>
      </c>
      <c r="K42" s="33" t="s">
        <v>833</v>
      </c>
      <c r="L42" s="33" t="s">
        <v>833</v>
      </c>
      <c r="M42" s="33" t="s">
        <v>833</v>
      </c>
      <c r="N42" s="33" t="s">
        <v>833</v>
      </c>
      <c r="O42" s="33" t="s">
        <v>833</v>
      </c>
      <c r="P42" s="33" t="s">
        <v>833</v>
      </c>
      <c r="Q42" s="33" t="s">
        <v>833</v>
      </c>
      <c r="R42" s="33" t="s">
        <v>833</v>
      </c>
      <c r="S42" s="33" t="s">
        <v>833</v>
      </c>
      <c r="T42" s="33" t="s">
        <v>833</v>
      </c>
      <c r="U42" s="33" t="s">
        <v>833</v>
      </c>
    </row>
    <row r="43" spans="1:21" ht="85.5">
      <c r="A43" s="38" t="s">
        <v>791</v>
      </c>
      <c r="B43" s="39" t="s">
        <v>792</v>
      </c>
      <c r="C43" s="40" t="s">
        <v>762</v>
      </c>
      <c r="D43" s="37" t="s">
        <v>833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3" t="s">
        <v>833</v>
      </c>
      <c r="K43" s="33" t="s">
        <v>833</v>
      </c>
      <c r="L43" s="33" t="s">
        <v>833</v>
      </c>
      <c r="M43" s="33" t="s">
        <v>833</v>
      </c>
      <c r="N43" s="33" t="s">
        <v>833</v>
      </c>
      <c r="O43" s="33" t="s">
        <v>833</v>
      </c>
      <c r="P43" s="33" t="s">
        <v>833</v>
      </c>
      <c r="Q43" s="33" t="s">
        <v>833</v>
      </c>
      <c r="R43" s="33" t="s">
        <v>833</v>
      </c>
      <c r="S43" s="33" t="s">
        <v>833</v>
      </c>
      <c r="T43" s="33" t="s">
        <v>833</v>
      </c>
      <c r="U43" s="33" t="s">
        <v>833</v>
      </c>
    </row>
    <row r="44" spans="1:21" ht="71.25">
      <c r="A44" s="38" t="s">
        <v>793</v>
      </c>
      <c r="B44" s="39" t="s">
        <v>794</v>
      </c>
      <c r="C44" s="40" t="s">
        <v>762</v>
      </c>
      <c r="D44" s="37" t="s">
        <v>833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3" t="s">
        <v>833</v>
      </c>
      <c r="K44" s="33" t="s">
        <v>833</v>
      </c>
      <c r="L44" s="33" t="s">
        <v>833</v>
      </c>
      <c r="M44" s="33" t="s">
        <v>833</v>
      </c>
      <c r="N44" s="33" t="s">
        <v>833</v>
      </c>
      <c r="O44" s="33" t="s">
        <v>833</v>
      </c>
      <c r="P44" s="33" t="s">
        <v>833</v>
      </c>
      <c r="Q44" s="33" t="s">
        <v>833</v>
      </c>
      <c r="R44" s="33" t="s">
        <v>833</v>
      </c>
      <c r="S44" s="33" t="s">
        <v>833</v>
      </c>
      <c r="T44" s="33" t="s">
        <v>833</v>
      </c>
      <c r="U44" s="33" t="s">
        <v>833</v>
      </c>
    </row>
    <row r="45" spans="1:21" ht="85.5">
      <c r="A45" s="38" t="s">
        <v>795</v>
      </c>
      <c r="B45" s="39" t="s">
        <v>796</v>
      </c>
      <c r="C45" s="40" t="s">
        <v>762</v>
      </c>
      <c r="D45" s="37" t="s">
        <v>833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3" t="s">
        <v>833</v>
      </c>
      <c r="K45" s="33" t="s">
        <v>833</v>
      </c>
      <c r="L45" s="33" t="s">
        <v>833</v>
      </c>
      <c r="M45" s="33" t="s">
        <v>833</v>
      </c>
      <c r="N45" s="33" t="s">
        <v>833</v>
      </c>
      <c r="O45" s="33" t="s">
        <v>833</v>
      </c>
      <c r="P45" s="33" t="s">
        <v>833</v>
      </c>
      <c r="Q45" s="33" t="s">
        <v>833</v>
      </c>
      <c r="R45" s="33" t="s">
        <v>833</v>
      </c>
      <c r="S45" s="33" t="s">
        <v>833</v>
      </c>
      <c r="T45" s="33" t="s">
        <v>833</v>
      </c>
      <c r="U45" s="33" t="s">
        <v>833</v>
      </c>
    </row>
    <row r="46" spans="1:21" ht="42.75">
      <c r="A46" s="38" t="s">
        <v>120</v>
      </c>
      <c r="B46" s="39" t="s">
        <v>797</v>
      </c>
      <c r="C46" s="40" t="s">
        <v>762</v>
      </c>
      <c r="D46" s="37" t="s">
        <v>833</v>
      </c>
      <c r="E46" s="37">
        <f>E47</f>
        <v>0</v>
      </c>
      <c r="F46" s="37">
        <v>0</v>
      </c>
      <c r="G46" s="37">
        <f>G51</f>
        <v>1.93</v>
      </c>
      <c r="H46" s="37">
        <v>0</v>
      </c>
      <c r="I46" s="37">
        <v>0</v>
      </c>
      <c r="J46" s="69">
        <f>J50</f>
        <v>44924</v>
      </c>
      <c r="K46" s="33" t="s">
        <v>833</v>
      </c>
      <c r="L46" s="33" t="s">
        <v>833</v>
      </c>
      <c r="M46" s="33">
        <f>M50</f>
        <v>1.93</v>
      </c>
      <c r="N46" s="33" t="s">
        <v>833</v>
      </c>
      <c r="O46" s="33" t="s">
        <v>833</v>
      </c>
      <c r="P46" s="33" t="s">
        <v>833</v>
      </c>
      <c r="Q46" s="33" t="s">
        <v>833</v>
      </c>
      <c r="R46" s="33" t="s">
        <v>833</v>
      </c>
      <c r="S46" s="33" t="s">
        <v>833</v>
      </c>
      <c r="T46" s="33" t="s">
        <v>833</v>
      </c>
      <c r="U46" s="33" t="s">
        <v>833</v>
      </c>
    </row>
    <row r="47" spans="1:21" ht="71.25">
      <c r="A47" s="38" t="s">
        <v>529</v>
      </c>
      <c r="B47" s="39" t="s">
        <v>798</v>
      </c>
      <c r="C47" s="40" t="s">
        <v>762</v>
      </c>
      <c r="D47" s="37" t="s">
        <v>833</v>
      </c>
      <c r="E47" s="37">
        <f>E48</f>
        <v>0</v>
      </c>
      <c r="F47" s="37">
        <v>0</v>
      </c>
      <c r="G47" s="37">
        <v>0</v>
      </c>
      <c r="H47" s="37">
        <v>0</v>
      </c>
      <c r="I47" s="37">
        <v>0</v>
      </c>
      <c r="J47" s="69" t="s">
        <v>833</v>
      </c>
      <c r="K47" s="69" t="s">
        <v>833</v>
      </c>
      <c r="L47" s="69" t="s">
        <v>833</v>
      </c>
      <c r="M47" s="69" t="s">
        <v>833</v>
      </c>
      <c r="N47" s="69" t="s">
        <v>833</v>
      </c>
      <c r="O47" s="69" t="s">
        <v>833</v>
      </c>
      <c r="P47" s="69" t="s">
        <v>833</v>
      </c>
      <c r="Q47" s="69" t="s">
        <v>833</v>
      </c>
      <c r="R47" s="69" t="s">
        <v>833</v>
      </c>
      <c r="S47" s="69" t="s">
        <v>833</v>
      </c>
      <c r="T47" s="69" t="s">
        <v>833</v>
      </c>
      <c r="U47" s="69" t="s">
        <v>833</v>
      </c>
    </row>
    <row r="48" spans="1:21" ht="28.5">
      <c r="A48" s="38" t="s">
        <v>531</v>
      </c>
      <c r="B48" s="39" t="s">
        <v>799</v>
      </c>
      <c r="C48" s="40" t="s">
        <v>762</v>
      </c>
      <c r="D48" s="37" t="s">
        <v>833</v>
      </c>
      <c r="E48" s="37">
        <f>E49</f>
        <v>0</v>
      </c>
      <c r="F48" s="37">
        <v>0</v>
      </c>
      <c r="G48" s="37">
        <v>0</v>
      </c>
      <c r="H48" s="37">
        <v>0</v>
      </c>
      <c r="I48" s="37">
        <v>0</v>
      </c>
      <c r="J48" s="69" t="s">
        <v>833</v>
      </c>
      <c r="K48" s="69" t="s">
        <v>833</v>
      </c>
      <c r="L48" s="69" t="s">
        <v>833</v>
      </c>
      <c r="M48" s="69" t="s">
        <v>833</v>
      </c>
      <c r="N48" s="69" t="s">
        <v>833</v>
      </c>
      <c r="O48" s="69" t="s">
        <v>833</v>
      </c>
      <c r="P48" s="69" t="s">
        <v>833</v>
      </c>
      <c r="Q48" s="69" t="s">
        <v>833</v>
      </c>
      <c r="R48" s="69" t="s">
        <v>833</v>
      </c>
      <c r="S48" s="69" t="s">
        <v>833</v>
      </c>
      <c r="T48" s="69" t="s">
        <v>833</v>
      </c>
      <c r="U48" s="69" t="s">
        <v>833</v>
      </c>
    </row>
    <row r="49" spans="1:21" ht="71.25">
      <c r="A49" s="38" t="s">
        <v>536</v>
      </c>
      <c r="B49" s="39" t="s">
        <v>800</v>
      </c>
      <c r="C49" s="40" t="s">
        <v>762</v>
      </c>
      <c r="D49" s="44" t="s">
        <v>833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69" t="s">
        <v>833</v>
      </c>
      <c r="K49" s="69" t="s">
        <v>833</v>
      </c>
      <c r="L49" s="69" t="s">
        <v>833</v>
      </c>
      <c r="M49" s="69" t="s">
        <v>833</v>
      </c>
      <c r="N49" s="69" t="s">
        <v>833</v>
      </c>
      <c r="O49" s="69" t="s">
        <v>833</v>
      </c>
      <c r="P49" s="69" t="s">
        <v>833</v>
      </c>
      <c r="Q49" s="69" t="s">
        <v>833</v>
      </c>
      <c r="R49" s="69" t="s">
        <v>833</v>
      </c>
      <c r="S49" s="69" t="s">
        <v>833</v>
      </c>
      <c r="T49" s="69" t="s">
        <v>833</v>
      </c>
      <c r="U49" s="69" t="s">
        <v>833</v>
      </c>
    </row>
    <row r="50" spans="1:21" ht="42.75">
      <c r="A50" s="38" t="s">
        <v>544</v>
      </c>
      <c r="B50" s="39" t="s">
        <v>801</v>
      </c>
      <c r="C50" s="40" t="s">
        <v>762</v>
      </c>
      <c r="D50" s="37" t="s">
        <v>833</v>
      </c>
      <c r="E50" s="37">
        <v>0</v>
      </c>
      <c r="F50" s="37">
        <v>0</v>
      </c>
      <c r="G50" s="37">
        <f>G51</f>
        <v>1.93</v>
      </c>
      <c r="H50" s="37">
        <v>0</v>
      </c>
      <c r="I50" s="37">
        <v>0</v>
      </c>
      <c r="J50" s="69">
        <f>J51</f>
        <v>44924</v>
      </c>
      <c r="K50" s="33" t="s">
        <v>833</v>
      </c>
      <c r="L50" s="33" t="s">
        <v>833</v>
      </c>
      <c r="M50" s="33">
        <f>M51</f>
        <v>1.93</v>
      </c>
      <c r="N50" s="33" t="s">
        <v>833</v>
      </c>
      <c r="O50" s="33" t="s">
        <v>833</v>
      </c>
      <c r="P50" s="33" t="s">
        <v>833</v>
      </c>
      <c r="Q50" s="33" t="s">
        <v>833</v>
      </c>
      <c r="R50" s="33" t="s">
        <v>833</v>
      </c>
      <c r="S50" s="33" t="s">
        <v>833</v>
      </c>
      <c r="T50" s="33" t="s">
        <v>833</v>
      </c>
      <c r="U50" s="33" t="s">
        <v>833</v>
      </c>
    </row>
    <row r="51" spans="1:21" ht="28.5">
      <c r="A51" s="38" t="s">
        <v>802</v>
      </c>
      <c r="B51" s="39" t="s">
        <v>803</v>
      </c>
      <c r="C51" s="40" t="s">
        <v>762</v>
      </c>
      <c r="D51" s="37" t="s">
        <v>833</v>
      </c>
      <c r="E51" s="37">
        <v>0</v>
      </c>
      <c r="F51" s="37">
        <v>0</v>
      </c>
      <c r="G51" s="37">
        <f>G52</f>
        <v>1.93</v>
      </c>
      <c r="H51" s="37">
        <v>0</v>
      </c>
      <c r="I51" s="37">
        <v>0</v>
      </c>
      <c r="J51" s="69">
        <f>J52</f>
        <v>44924</v>
      </c>
      <c r="K51" s="69" t="s">
        <v>833</v>
      </c>
      <c r="L51" s="69" t="s">
        <v>833</v>
      </c>
      <c r="M51" s="33">
        <f>M52</f>
        <v>1.93</v>
      </c>
      <c r="N51" s="69" t="s">
        <v>833</v>
      </c>
      <c r="O51" s="69" t="s">
        <v>833</v>
      </c>
      <c r="P51" s="69" t="s">
        <v>833</v>
      </c>
      <c r="Q51" s="69" t="s">
        <v>833</v>
      </c>
      <c r="R51" s="69" t="s">
        <v>833</v>
      </c>
      <c r="S51" s="69" t="s">
        <v>833</v>
      </c>
      <c r="T51" s="69" t="s">
        <v>833</v>
      </c>
      <c r="U51" s="69" t="s">
        <v>833</v>
      </c>
    </row>
    <row r="52" spans="1:21" ht="60">
      <c r="A52" s="101" t="s">
        <v>802</v>
      </c>
      <c r="B52" s="81" t="s">
        <v>901</v>
      </c>
      <c r="C52" s="82" t="s">
        <v>902</v>
      </c>
      <c r="D52" s="37" t="s">
        <v>833</v>
      </c>
      <c r="E52" s="37">
        <v>0</v>
      </c>
      <c r="F52" s="37">
        <v>0</v>
      </c>
      <c r="G52" s="37">
        <v>1.93</v>
      </c>
      <c r="H52" s="37">
        <v>0</v>
      </c>
      <c r="I52" s="37">
        <v>0</v>
      </c>
      <c r="J52" s="69">
        <v>44924</v>
      </c>
      <c r="K52" s="69" t="s">
        <v>833</v>
      </c>
      <c r="L52" s="69" t="s">
        <v>833</v>
      </c>
      <c r="M52" s="33">
        <v>1.93</v>
      </c>
      <c r="N52" s="69" t="s">
        <v>833</v>
      </c>
      <c r="O52" s="69" t="s">
        <v>833</v>
      </c>
      <c r="P52" s="69" t="s">
        <v>833</v>
      </c>
      <c r="Q52" s="69" t="s">
        <v>833</v>
      </c>
      <c r="R52" s="69" t="s">
        <v>833</v>
      </c>
      <c r="S52" s="69" t="s">
        <v>833</v>
      </c>
      <c r="T52" s="69" t="s">
        <v>833</v>
      </c>
      <c r="U52" s="69" t="s">
        <v>833</v>
      </c>
    </row>
    <row r="53" spans="1:21" ht="42.75">
      <c r="A53" s="38" t="s">
        <v>804</v>
      </c>
      <c r="B53" s="39" t="s">
        <v>805</v>
      </c>
      <c r="C53" s="40" t="s">
        <v>762</v>
      </c>
      <c r="D53" s="44" t="s">
        <v>833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69" t="s">
        <v>833</v>
      </c>
      <c r="K53" s="69" t="s">
        <v>833</v>
      </c>
      <c r="L53" s="69" t="s">
        <v>833</v>
      </c>
      <c r="M53" s="69" t="s">
        <v>833</v>
      </c>
      <c r="N53" s="69" t="s">
        <v>833</v>
      </c>
      <c r="O53" s="69" t="s">
        <v>833</v>
      </c>
      <c r="P53" s="69" t="s">
        <v>833</v>
      </c>
      <c r="Q53" s="69" t="s">
        <v>833</v>
      </c>
      <c r="R53" s="69" t="s">
        <v>833</v>
      </c>
      <c r="S53" s="69" t="s">
        <v>833</v>
      </c>
      <c r="T53" s="69" t="s">
        <v>833</v>
      </c>
      <c r="U53" s="69" t="s">
        <v>833</v>
      </c>
    </row>
    <row r="54" spans="1:21" ht="42.75">
      <c r="A54" s="38" t="s">
        <v>546</v>
      </c>
      <c r="B54" s="39" t="s">
        <v>806</v>
      </c>
      <c r="C54" s="40" t="s">
        <v>762</v>
      </c>
      <c r="D54" s="37" t="s">
        <v>833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3" t="s">
        <v>833</v>
      </c>
      <c r="K54" s="33" t="s">
        <v>833</v>
      </c>
      <c r="L54" s="33" t="s">
        <v>833</v>
      </c>
      <c r="M54" s="33" t="s">
        <v>833</v>
      </c>
      <c r="N54" s="33" t="s">
        <v>833</v>
      </c>
      <c r="O54" s="33" t="s">
        <v>833</v>
      </c>
      <c r="P54" s="33" t="s">
        <v>833</v>
      </c>
      <c r="Q54" s="33" t="s">
        <v>833</v>
      </c>
      <c r="R54" s="33" t="s">
        <v>833</v>
      </c>
      <c r="S54" s="33" t="s">
        <v>833</v>
      </c>
      <c r="T54" s="33" t="s">
        <v>833</v>
      </c>
      <c r="U54" s="33" t="s">
        <v>833</v>
      </c>
    </row>
    <row r="55" spans="1:21" ht="42.75">
      <c r="A55" s="38" t="s">
        <v>548</v>
      </c>
      <c r="B55" s="39" t="s">
        <v>807</v>
      </c>
      <c r="C55" s="40" t="s">
        <v>762</v>
      </c>
      <c r="D55" s="37" t="s">
        <v>833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69" t="s">
        <v>833</v>
      </c>
      <c r="K55" s="69" t="s">
        <v>833</v>
      </c>
      <c r="L55" s="69" t="s">
        <v>833</v>
      </c>
      <c r="M55" s="69" t="s">
        <v>833</v>
      </c>
      <c r="N55" s="69" t="s">
        <v>833</v>
      </c>
      <c r="O55" s="69" t="s">
        <v>833</v>
      </c>
      <c r="P55" s="69" t="s">
        <v>833</v>
      </c>
      <c r="Q55" s="69" t="s">
        <v>833</v>
      </c>
      <c r="R55" s="69" t="s">
        <v>833</v>
      </c>
      <c r="S55" s="69" t="s">
        <v>833</v>
      </c>
      <c r="T55" s="69" t="s">
        <v>833</v>
      </c>
      <c r="U55" s="69" t="s">
        <v>833</v>
      </c>
    </row>
    <row r="56" spans="1:21" ht="42.75">
      <c r="A56" s="38" t="s">
        <v>552</v>
      </c>
      <c r="B56" s="39" t="s">
        <v>808</v>
      </c>
      <c r="C56" s="40" t="s">
        <v>762</v>
      </c>
      <c r="D56" s="37" t="s">
        <v>833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3" t="s">
        <v>833</v>
      </c>
      <c r="K56" s="33" t="s">
        <v>833</v>
      </c>
      <c r="L56" s="33" t="s">
        <v>833</v>
      </c>
      <c r="M56" s="33" t="s">
        <v>833</v>
      </c>
      <c r="N56" s="33" t="s">
        <v>833</v>
      </c>
      <c r="O56" s="33" t="s">
        <v>833</v>
      </c>
      <c r="P56" s="33" t="s">
        <v>833</v>
      </c>
      <c r="Q56" s="33" t="s">
        <v>833</v>
      </c>
      <c r="R56" s="33" t="s">
        <v>833</v>
      </c>
      <c r="S56" s="33" t="s">
        <v>833</v>
      </c>
      <c r="T56" s="33" t="s">
        <v>833</v>
      </c>
      <c r="U56" s="33" t="s">
        <v>833</v>
      </c>
    </row>
    <row r="57" spans="1:21" ht="42.75">
      <c r="A57" s="38" t="s">
        <v>553</v>
      </c>
      <c r="B57" s="39" t="s">
        <v>809</v>
      </c>
      <c r="C57" s="40" t="s">
        <v>762</v>
      </c>
      <c r="D57" s="37" t="s">
        <v>833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69" t="s">
        <v>833</v>
      </c>
      <c r="K57" s="69" t="s">
        <v>833</v>
      </c>
      <c r="L57" s="69" t="s">
        <v>833</v>
      </c>
      <c r="M57" s="69" t="s">
        <v>833</v>
      </c>
      <c r="N57" s="69" t="s">
        <v>833</v>
      </c>
      <c r="O57" s="69" t="s">
        <v>833</v>
      </c>
      <c r="P57" s="69" t="s">
        <v>833</v>
      </c>
      <c r="Q57" s="69" t="s">
        <v>833</v>
      </c>
      <c r="R57" s="69" t="s">
        <v>833</v>
      </c>
      <c r="S57" s="69" t="s">
        <v>833</v>
      </c>
      <c r="T57" s="69" t="s">
        <v>833</v>
      </c>
      <c r="U57" s="69" t="s">
        <v>833</v>
      </c>
    </row>
    <row r="58" spans="1:21" ht="42.75">
      <c r="A58" s="38" t="s">
        <v>554</v>
      </c>
      <c r="B58" s="39" t="s">
        <v>810</v>
      </c>
      <c r="C58" s="40" t="s">
        <v>762</v>
      </c>
      <c r="D58" s="44" t="s">
        <v>833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69" t="s">
        <v>833</v>
      </c>
      <c r="K58" s="69" t="s">
        <v>833</v>
      </c>
      <c r="L58" s="69" t="s">
        <v>833</v>
      </c>
      <c r="M58" s="69" t="s">
        <v>833</v>
      </c>
      <c r="N58" s="69" t="s">
        <v>833</v>
      </c>
      <c r="O58" s="69" t="s">
        <v>833</v>
      </c>
      <c r="P58" s="69" t="s">
        <v>833</v>
      </c>
      <c r="Q58" s="69" t="s">
        <v>833</v>
      </c>
      <c r="R58" s="69" t="s">
        <v>833</v>
      </c>
      <c r="S58" s="69" t="s">
        <v>833</v>
      </c>
      <c r="T58" s="69" t="s">
        <v>833</v>
      </c>
      <c r="U58" s="69" t="s">
        <v>833</v>
      </c>
    </row>
    <row r="59" spans="1:21" ht="57">
      <c r="A59" s="38" t="s">
        <v>555</v>
      </c>
      <c r="B59" s="39" t="s">
        <v>811</v>
      </c>
      <c r="C59" s="40" t="s">
        <v>762</v>
      </c>
      <c r="D59" s="37" t="s">
        <v>833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3" t="s">
        <v>833</v>
      </c>
      <c r="K59" s="33" t="s">
        <v>833</v>
      </c>
      <c r="L59" s="33" t="s">
        <v>833</v>
      </c>
      <c r="M59" s="33" t="s">
        <v>833</v>
      </c>
      <c r="N59" s="33" t="s">
        <v>833</v>
      </c>
      <c r="O59" s="33" t="s">
        <v>833</v>
      </c>
      <c r="P59" s="33" t="s">
        <v>833</v>
      </c>
      <c r="Q59" s="33" t="s">
        <v>833</v>
      </c>
      <c r="R59" s="33" t="s">
        <v>833</v>
      </c>
      <c r="S59" s="33" t="s">
        <v>833</v>
      </c>
      <c r="T59" s="33" t="s">
        <v>833</v>
      </c>
      <c r="U59" s="33" t="s">
        <v>833</v>
      </c>
    </row>
    <row r="60" spans="1:21" ht="57">
      <c r="A60" s="38" t="s">
        <v>556</v>
      </c>
      <c r="B60" s="39" t="s">
        <v>812</v>
      </c>
      <c r="C60" s="40" t="s">
        <v>762</v>
      </c>
      <c r="D60" s="37" t="s">
        <v>833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3" t="s">
        <v>833</v>
      </c>
      <c r="K60" s="33" t="s">
        <v>833</v>
      </c>
      <c r="L60" s="33" t="s">
        <v>833</v>
      </c>
      <c r="M60" s="33" t="s">
        <v>833</v>
      </c>
      <c r="N60" s="33" t="s">
        <v>833</v>
      </c>
      <c r="O60" s="33" t="s">
        <v>833</v>
      </c>
      <c r="P60" s="33" t="s">
        <v>833</v>
      </c>
      <c r="Q60" s="33" t="s">
        <v>833</v>
      </c>
      <c r="R60" s="33" t="s">
        <v>833</v>
      </c>
      <c r="S60" s="33" t="s">
        <v>833</v>
      </c>
      <c r="T60" s="33" t="s">
        <v>833</v>
      </c>
      <c r="U60" s="33" t="s">
        <v>833</v>
      </c>
    </row>
    <row r="61" spans="1:21" ht="57">
      <c r="A61" s="38" t="s">
        <v>557</v>
      </c>
      <c r="B61" s="39" t="s">
        <v>813</v>
      </c>
      <c r="C61" s="40" t="s">
        <v>762</v>
      </c>
      <c r="D61" s="37" t="s">
        <v>833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3" t="s">
        <v>833</v>
      </c>
      <c r="K61" s="33" t="s">
        <v>833</v>
      </c>
      <c r="L61" s="33" t="s">
        <v>833</v>
      </c>
      <c r="M61" s="33" t="s">
        <v>833</v>
      </c>
      <c r="N61" s="33" t="s">
        <v>833</v>
      </c>
      <c r="O61" s="33" t="s">
        <v>833</v>
      </c>
      <c r="P61" s="33" t="s">
        <v>833</v>
      </c>
      <c r="Q61" s="33" t="s">
        <v>833</v>
      </c>
      <c r="R61" s="33" t="s">
        <v>833</v>
      </c>
      <c r="S61" s="33" t="s">
        <v>833</v>
      </c>
      <c r="T61" s="33" t="s">
        <v>833</v>
      </c>
      <c r="U61" s="33" t="s">
        <v>833</v>
      </c>
    </row>
    <row r="62" spans="1:21" ht="57">
      <c r="A62" s="38" t="s">
        <v>814</v>
      </c>
      <c r="B62" s="39" t="s">
        <v>815</v>
      </c>
      <c r="C62" s="40" t="s">
        <v>762</v>
      </c>
      <c r="D62" s="37" t="s">
        <v>833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3" t="s">
        <v>833</v>
      </c>
      <c r="K62" s="33" t="s">
        <v>833</v>
      </c>
      <c r="L62" s="33" t="s">
        <v>833</v>
      </c>
      <c r="M62" s="33" t="s">
        <v>833</v>
      </c>
      <c r="N62" s="33" t="s">
        <v>833</v>
      </c>
      <c r="O62" s="33" t="s">
        <v>833</v>
      </c>
      <c r="P62" s="33" t="s">
        <v>833</v>
      </c>
      <c r="Q62" s="33" t="s">
        <v>833</v>
      </c>
      <c r="R62" s="33" t="s">
        <v>833</v>
      </c>
      <c r="S62" s="33" t="s">
        <v>833</v>
      </c>
      <c r="T62" s="33" t="s">
        <v>833</v>
      </c>
      <c r="U62" s="33" t="s">
        <v>833</v>
      </c>
    </row>
    <row r="63" spans="1:21" ht="57">
      <c r="A63" s="38" t="s">
        <v>816</v>
      </c>
      <c r="B63" s="39" t="s">
        <v>817</v>
      </c>
      <c r="C63" s="40" t="s">
        <v>762</v>
      </c>
      <c r="D63" s="37" t="s">
        <v>833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3" t="s">
        <v>833</v>
      </c>
      <c r="K63" s="33" t="s">
        <v>833</v>
      </c>
      <c r="L63" s="33" t="s">
        <v>833</v>
      </c>
      <c r="M63" s="33" t="s">
        <v>833</v>
      </c>
      <c r="N63" s="33" t="s">
        <v>833</v>
      </c>
      <c r="O63" s="33" t="s">
        <v>833</v>
      </c>
      <c r="P63" s="33" t="s">
        <v>833</v>
      </c>
      <c r="Q63" s="33" t="s">
        <v>833</v>
      </c>
      <c r="R63" s="33" t="s">
        <v>833</v>
      </c>
      <c r="S63" s="33" t="s">
        <v>833</v>
      </c>
      <c r="T63" s="33" t="s">
        <v>833</v>
      </c>
      <c r="U63" s="33" t="s">
        <v>833</v>
      </c>
    </row>
    <row r="64" spans="1:21" ht="28.5">
      <c r="A64" s="38" t="s">
        <v>818</v>
      </c>
      <c r="B64" s="39" t="s">
        <v>819</v>
      </c>
      <c r="C64" s="40" t="s">
        <v>762</v>
      </c>
      <c r="D64" s="37" t="s">
        <v>833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3" t="s">
        <v>833</v>
      </c>
      <c r="K64" s="33" t="s">
        <v>833</v>
      </c>
      <c r="L64" s="33" t="s">
        <v>833</v>
      </c>
      <c r="M64" s="33" t="s">
        <v>833</v>
      </c>
      <c r="N64" s="33" t="s">
        <v>833</v>
      </c>
      <c r="O64" s="33" t="s">
        <v>833</v>
      </c>
      <c r="P64" s="33" t="s">
        <v>833</v>
      </c>
      <c r="Q64" s="33" t="s">
        <v>833</v>
      </c>
      <c r="R64" s="33" t="s">
        <v>833</v>
      </c>
      <c r="S64" s="33" t="s">
        <v>833</v>
      </c>
      <c r="T64" s="33" t="s">
        <v>833</v>
      </c>
      <c r="U64" s="33" t="s">
        <v>833</v>
      </c>
    </row>
    <row r="65" spans="1:21" ht="42.75">
      <c r="A65" s="38" t="s">
        <v>820</v>
      </c>
      <c r="B65" s="39" t="s">
        <v>821</v>
      </c>
      <c r="C65" s="40" t="s">
        <v>762</v>
      </c>
      <c r="D65" s="37" t="s">
        <v>833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3" t="s">
        <v>833</v>
      </c>
      <c r="K65" s="33" t="s">
        <v>833</v>
      </c>
      <c r="L65" s="33" t="s">
        <v>833</v>
      </c>
      <c r="M65" s="33" t="s">
        <v>833</v>
      </c>
      <c r="N65" s="33" t="s">
        <v>833</v>
      </c>
      <c r="O65" s="33" t="s">
        <v>833</v>
      </c>
      <c r="P65" s="33" t="s">
        <v>833</v>
      </c>
      <c r="Q65" s="33" t="s">
        <v>833</v>
      </c>
      <c r="R65" s="33" t="s">
        <v>833</v>
      </c>
      <c r="S65" s="33" t="s">
        <v>833</v>
      </c>
      <c r="T65" s="33" t="s">
        <v>833</v>
      </c>
      <c r="U65" s="33" t="s">
        <v>833</v>
      </c>
    </row>
    <row r="66" spans="1:21" ht="85.5">
      <c r="A66" s="38" t="s">
        <v>122</v>
      </c>
      <c r="B66" s="39" t="s">
        <v>822</v>
      </c>
      <c r="C66" s="40" t="s">
        <v>762</v>
      </c>
      <c r="D66" s="37" t="s">
        <v>833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3" t="s">
        <v>833</v>
      </c>
      <c r="K66" s="33" t="s">
        <v>833</v>
      </c>
      <c r="L66" s="33" t="s">
        <v>833</v>
      </c>
      <c r="M66" s="33" t="s">
        <v>833</v>
      </c>
      <c r="N66" s="33" t="s">
        <v>833</v>
      </c>
      <c r="O66" s="33" t="s">
        <v>833</v>
      </c>
      <c r="P66" s="33" t="s">
        <v>833</v>
      </c>
      <c r="Q66" s="33" t="s">
        <v>833</v>
      </c>
      <c r="R66" s="33" t="s">
        <v>833</v>
      </c>
      <c r="S66" s="33" t="s">
        <v>833</v>
      </c>
      <c r="T66" s="33" t="s">
        <v>833</v>
      </c>
      <c r="U66" s="33" t="s">
        <v>833</v>
      </c>
    </row>
    <row r="67" spans="1:21" ht="71.25">
      <c r="A67" s="38" t="s">
        <v>823</v>
      </c>
      <c r="B67" s="39" t="s">
        <v>824</v>
      </c>
      <c r="C67" s="40" t="s">
        <v>762</v>
      </c>
      <c r="D67" s="37" t="s">
        <v>833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3" t="s">
        <v>833</v>
      </c>
      <c r="K67" s="33" t="s">
        <v>833</v>
      </c>
      <c r="L67" s="33" t="s">
        <v>833</v>
      </c>
      <c r="M67" s="33" t="s">
        <v>833</v>
      </c>
      <c r="N67" s="33" t="s">
        <v>833</v>
      </c>
      <c r="O67" s="33" t="s">
        <v>833</v>
      </c>
      <c r="P67" s="33" t="s">
        <v>833</v>
      </c>
      <c r="Q67" s="33" t="s">
        <v>833</v>
      </c>
      <c r="R67" s="33" t="s">
        <v>833</v>
      </c>
      <c r="S67" s="33" t="s">
        <v>833</v>
      </c>
      <c r="T67" s="33" t="s">
        <v>833</v>
      </c>
      <c r="U67" s="33" t="s">
        <v>833</v>
      </c>
    </row>
    <row r="68" spans="1:21" ht="71.25">
      <c r="A68" s="38" t="s">
        <v>825</v>
      </c>
      <c r="B68" s="39" t="s">
        <v>826</v>
      </c>
      <c r="C68" s="40" t="s">
        <v>762</v>
      </c>
      <c r="D68" s="37" t="s">
        <v>833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3" t="s">
        <v>833</v>
      </c>
      <c r="K68" s="33" t="s">
        <v>833</v>
      </c>
      <c r="L68" s="33" t="s">
        <v>833</v>
      </c>
      <c r="M68" s="33" t="s">
        <v>833</v>
      </c>
      <c r="N68" s="33" t="s">
        <v>833</v>
      </c>
      <c r="O68" s="33" t="s">
        <v>833</v>
      </c>
      <c r="P68" s="33" t="s">
        <v>833</v>
      </c>
      <c r="Q68" s="33" t="s">
        <v>833</v>
      </c>
      <c r="R68" s="33" t="s">
        <v>833</v>
      </c>
      <c r="S68" s="33" t="s">
        <v>833</v>
      </c>
      <c r="T68" s="33" t="s">
        <v>833</v>
      </c>
      <c r="U68" s="33" t="s">
        <v>833</v>
      </c>
    </row>
    <row r="69" spans="1:21" ht="42.75">
      <c r="A69" s="38" t="s">
        <v>124</v>
      </c>
      <c r="B69" s="39" t="s">
        <v>827</v>
      </c>
      <c r="C69" s="40" t="s">
        <v>762</v>
      </c>
      <c r="D69" s="37" t="s">
        <v>833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3" t="s">
        <v>833</v>
      </c>
      <c r="K69" s="33" t="s">
        <v>833</v>
      </c>
      <c r="L69" s="33" t="s">
        <v>833</v>
      </c>
      <c r="M69" s="33" t="s">
        <v>833</v>
      </c>
      <c r="N69" s="33" t="s">
        <v>833</v>
      </c>
      <c r="O69" s="33" t="s">
        <v>833</v>
      </c>
      <c r="P69" s="33" t="s">
        <v>833</v>
      </c>
      <c r="Q69" s="33" t="s">
        <v>833</v>
      </c>
      <c r="R69" s="33" t="s">
        <v>833</v>
      </c>
      <c r="S69" s="33" t="s">
        <v>833</v>
      </c>
      <c r="T69" s="33" t="s">
        <v>833</v>
      </c>
      <c r="U69" s="33" t="s">
        <v>833</v>
      </c>
    </row>
    <row r="70" spans="1:21" ht="42.75">
      <c r="A70" s="38" t="s">
        <v>126</v>
      </c>
      <c r="B70" s="39" t="s">
        <v>828</v>
      </c>
      <c r="C70" s="40" t="s">
        <v>762</v>
      </c>
      <c r="D70" s="37" t="s">
        <v>833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3" t="s">
        <v>833</v>
      </c>
      <c r="K70" s="33" t="s">
        <v>833</v>
      </c>
      <c r="L70" s="33" t="s">
        <v>833</v>
      </c>
      <c r="M70" s="33" t="s">
        <v>833</v>
      </c>
      <c r="N70" s="33" t="s">
        <v>833</v>
      </c>
      <c r="O70" s="33" t="s">
        <v>833</v>
      </c>
      <c r="P70" s="33" t="s">
        <v>833</v>
      </c>
      <c r="Q70" s="33" t="s">
        <v>833</v>
      </c>
      <c r="R70" s="33" t="s">
        <v>833</v>
      </c>
      <c r="S70" s="33" t="s">
        <v>833</v>
      </c>
      <c r="T70" s="33" t="s">
        <v>833</v>
      </c>
      <c r="U70" s="33" t="s">
        <v>833</v>
      </c>
    </row>
    <row r="71" spans="1:21" ht="28.5">
      <c r="A71" s="38" t="s">
        <v>128</v>
      </c>
      <c r="B71" s="39" t="s">
        <v>829</v>
      </c>
      <c r="C71" s="40" t="s">
        <v>762</v>
      </c>
      <c r="D71" s="37" t="s">
        <v>833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69" t="s">
        <v>833</v>
      </c>
      <c r="K71" s="69" t="s">
        <v>833</v>
      </c>
      <c r="L71" s="69" t="s">
        <v>833</v>
      </c>
      <c r="M71" s="69" t="s">
        <v>833</v>
      </c>
      <c r="N71" s="69" t="s">
        <v>833</v>
      </c>
      <c r="O71" s="69" t="s">
        <v>833</v>
      </c>
      <c r="P71" s="69" t="s">
        <v>833</v>
      </c>
      <c r="Q71" s="69" t="s">
        <v>833</v>
      </c>
      <c r="R71" s="69" t="s">
        <v>833</v>
      </c>
      <c r="S71" s="69" t="s">
        <v>833</v>
      </c>
      <c r="T71" s="69" t="s">
        <v>833</v>
      </c>
      <c r="U71" s="69" t="s">
        <v>833</v>
      </c>
    </row>
    <row r="72" spans="1:21">
      <c r="K72" s="66"/>
      <c r="L72" s="66"/>
      <c r="M72" s="66"/>
      <c r="N72" s="66"/>
      <c r="O72" s="66"/>
    </row>
  </sheetData>
  <mergeCells count="20">
    <mergeCell ref="A8:U8"/>
    <mergeCell ref="A9:U9"/>
    <mergeCell ref="A10:U10"/>
    <mergeCell ref="A11:U11"/>
    <mergeCell ref="A12:U12"/>
    <mergeCell ref="A3:U3"/>
    <mergeCell ref="A4:U4"/>
    <mergeCell ref="A5:U5"/>
    <mergeCell ref="A6:U6"/>
    <mergeCell ref="A7:U7"/>
    <mergeCell ref="U13:U15"/>
    <mergeCell ref="E14:I14"/>
    <mergeCell ref="J14:O14"/>
    <mergeCell ref="A18:C18"/>
    <mergeCell ref="A13:A15"/>
    <mergeCell ref="B13:B15"/>
    <mergeCell ref="C13:C15"/>
    <mergeCell ref="D13:D15"/>
    <mergeCell ref="E13:O13"/>
    <mergeCell ref="P13:T1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3:BA71"/>
  <sheetViews>
    <sheetView topLeftCell="F1" workbookViewId="0">
      <selection activeCell="D18" sqref="D18:BA71"/>
    </sheetView>
  </sheetViews>
  <sheetFormatPr defaultRowHeight="15"/>
  <cols>
    <col min="1" max="1" width="15.5703125" style="10" customWidth="1"/>
    <col min="2" max="2" width="46.42578125" style="10" customWidth="1"/>
    <col min="3" max="3" width="18.85546875" style="10" customWidth="1"/>
    <col min="4" max="42" width="9.140625" style="10"/>
    <col min="43" max="43" width="10.5703125" style="10" customWidth="1"/>
    <col min="44" max="44" width="9.140625" style="10"/>
    <col min="45" max="45" width="11.5703125" style="10" customWidth="1"/>
    <col min="46" max="46" width="9.140625" style="10"/>
    <col min="47" max="47" width="10.5703125" style="10" customWidth="1"/>
    <col min="48" max="48" width="9.140625" style="10"/>
    <col min="49" max="49" width="11.7109375" style="10" customWidth="1"/>
    <col min="50" max="50" width="9.140625" style="10"/>
    <col min="51" max="51" width="12.28515625" style="10" customWidth="1"/>
    <col min="52" max="52" width="15.42578125" style="10" customWidth="1"/>
    <col min="53" max="53" width="20.7109375" style="10" customWidth="1"/>
    <col min="54" max="16384" width="9.140625" style="10"/>
  </cols>
  <sheetData>
    <row r="3" spans="1:53" s="65" customFormat="1" ht="16.5">
      <c r="A3" s="138" t="s">
        <v>58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</row>
    <row r="4" spans="1:53" s="65" customFormat="1" ht="16.5">
      <c r="A4" s="138" t="s">
        <v>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</row>
    <row r="5" spans="1:53" s="65" customFormat="1" ht="16.5">
      <c r="A5" s="138" t="s">
        <v>23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</row>
    <row r="6" spans="1:53" s="65" customFormat="1" ht="16.5">
      <c r="A6" s="139" t="s">
        <v>59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</row>
    <row r="7" spans="1:53" s="65" customFormat="1" ht="16.5">
      <c r="A7" s="139" t="s">
        <v>906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</row>
    <row r="8" spans="1:53" s="65" customFormat="1" ht="16.5">
      <c r="A8" s="139" t="s">
        <v>830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</row>
    <row r="9" spans="1:53" s="65" customFormat="1" ht="16.5">
      <c r="A9" s="139" t="s">
        <v>4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</row>
    <row r="10" spans="1:53" s="65" customFormat="1" ht="16.5">
      <c r="A10" s="139" t="s">
        <v>897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53" s="65" customFormat="1" ht="16.5">
      <c r="A11" s="139" t="s">
        <v>832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</row>
    <row r="12" spans="1:53" s="65" customFormat="1" ht="16.5">
      <c r="A12" s="139" t="s">
        <v>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</row>
    <row r="13" spans="1:53" s="28" customFormat="1" ht="15" customHeight="1">
      <c r="A13" s="104" t="s">
        <v>6</v>
      </c>
      <c r="B13" s="104" t="s">
        <v>7</v>
      </c>
      <c r="C13" s="104" t="s">
        <v>8</v>
      </c>
      <c r="D13" s="104" t="s">
        <v>876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</row>
    <row r="14" spans="1:53" s="28" customFormat="1" ht="96" customHeight="1">
      <c r="A14" s="104"/>
      <c r="B14" s="104"/>
      <c r="C14" s="104"/>
      <c r="D14" s="104" t="s">
        <v>60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 t="s">
        <v>61</v>
      </c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 t="s">
        <v>62</v>
      </c>
      <c r="AG14" s="104"/>
      <c r="AH14" s="104"/>
      <c r="AI14" s="104"/>
      <c r="AJ14" s="104"/>
      <c r="AK14" s="104"/>
      <c r="AL14" s="104" t="s">
        <v>63</v>
      </c>
      <c r="AM14" s="104"/>
      <c r="AN14" s="104"/>
      <c r="AO14" s="104"/>
      <c r="AP14" s="104" t="s">
        <v>64</v>
      </c>
      <c r="AQ14" s="104"/>
      <c r="AR14" s="104"/>
      <c r="AS14" s="104"/>
      <c r="AT14" s="104"/>
      <c r="AU14" s="104"/>
      <c r="AV14" s="104" t="s">
        <v>65</v>
      </c>
      <c r="AW14" s="104"/>
      <c r="AX14" s="104"/>
      <c r="AY14" s="104"/>
      <c r="AZ14" s="104" t="s">
        <v>66</v>
      </c>
      <c r="BA14" s="104"/>
    </row>
    <row r="15" spans="1:53" s="28" customFormat="1" ht="205.5" customHeight="1">
      <c r="A15" s="104"/>
      <c r="B15" s="104"/>
      <c r="C15" s="104"/>
      <c r="D15" s="134" t="s">
        <v>834</v>
      </c>
      <c r="E15" s="135"/>
      <c r="F15" s="134" t="s">
        <v>835</v>
      </c>
      <c r="G15" s="135"/>
      <c r="H15" s="134" t="s">
        <v>836</v>
      </c>
      <c r="I15" s="135"/>
      <c r="J15" s="134" t="s">
        <v>837</v>
      </c>
      <c r="K15" s="135"/>
      <c r="L15" s="134" t="s">
        <v>838</v>
      </c>
      <c r="M15" s="135"/>
      <c r="N15" s="134" t="s">
        <v>839</v>
      </c>
      <c r="O15" s="135"/>
      <c r="P15" s="134" t="s">
        <v>840</v>
      </c>
      <c r="Q15" s="135"/>
      <c r="R15" s="134" t="s">
        <v>841</v>
      </c>
      <c r="S15" s="135"/>
      <c r="T15" s="132" t="s">
        <v>842</v>
      </c>
      <c r="U15" s="133"/>
      <c r="V15" s="132" t="s">
        <v>843</v>
      </c>
      <c r="W15" s="133"/>
      <c r="X15" s="132" t="s">
        <v>844</v>
      </c>
      <c r="Y15" s="133"/>
      <c r="Z15" s="132" t="s">
        <v>845</v>
      </c>
      <c r="AA15" s="133"/>
      <c r="AB15" s="132" t="s">
        <v>846</v>
      </c>
      <c r="AC15" s="133"/>
      <c r="AD15" s="132" t="s">
        <v>847</v>
      </c>
      <c r="AE15" s="133"/>
      <c r="AF15" s="132" t="s">
        <v>848</v>
      </c>
      <c r="AG15" s="133"/>
      <c r="AH15" s="132" t="s">
        <v>849</v>
      </c>
      <c r="AI15" s="133"/>
      <c r="AJ15" s="136" t="s">
        <v>850</v>
      </c>
      <c r="AK15" s="137"/>
      <c r="AL15" s="131" t="s">
        <v>851</v>
      </c>
      <c r="AM15" s="131"/>
      <c r="AN15" s="131" t="s">
        <v>852</v>
      </c>
      <c r="AO15" s="131"/>
      <c r="AP15" s="131" t="s">
        <v>853</v>
      </c>
      <c r="AQ15" s="131"/>
      <c r="AR15" s="131" t="s">
        <v>854</v>
      </c>
      <c r="AS15" s="131"/>
      <c r="AT15" s="131" t="s">
        <v>855</v>
      </c>
      <c r="AU15" s="131"/>
      <c r="AV15" s="132" t="s">
        <v>856</v>
      </c>
      <c r="AW15" s="133"/>
      <c r="AX15" s="131" t="s">
        <v>857</v>
      </c>
      <c r="AY15" s="131"/>
      <c r="AZ15" s="131" t="s">
        <v>858</v>
      </c>
      <c r="BA15" s="131"/>
    </row>
    <row r="16" spans="1:53" s="28" customFormat="1" ht="31.5" customHeight="1">
      <c r="A16" s="104"/>
      <c r="B16" s="104"/>
      <c r="C16" s="104"/>
      <c r="D16" s="71" t="s">
        <v>12</v>
      </c>
      <c r="E16" s="71" t="s">
        <v>13</v>
      </c>
      <c r="F16" s="71" t="s">
        <v>12</v>
      </c>
      <c r="G16" s="71" t="s">
        <v>13</v>
      </c>
      <c r="H16" s="71" t="s">
        <v>12</v>
      </c>
      <c r="I16" s="71" t="s">
        <v>13</v>
      </c>
      <c r="J16" s="71" t="s">
        <v>12</v>
      </c>
      <c r="K16" s="71" t="s">
        <v>13</v>
      </c>
      <c r="L16" s="71" t="s">
        <v>12</v>
      </c>
      <c r="M16" s="71" t="s">
        <v>13</v>
      </c>
      <c r="N16" s="71" t="s">
        <v>12</v>
      </c>
      <c r="O16" s="71" t="s">
        <v>13</v>
      </c>
      <c r="P16" s="71" t="s">
        <v>12</v>
      </c>
      <c r="Q16" s="71" t="s">
        <v>13</v>
      </c>
      <c r="R16" s="71" t="s">
        <v>12</v>
      </c>
      <c r="S16" s="71" t="s">
        <v>13</v>
      </c>
      <c r="T16" s="71" t="s">
        <v>12</v>
      </c>
      <c r="U16" s="71" t="s">
        <v>13</v>
      </c>
      <c r="V16" s="71" t="s">
        <v>12</v>
      </c>
      <c r="W16" s="71" t="s">
        <v>13</v>
      </c>
      <c r="X16" s="71" t="s">
        <v>12</v>
      </c>
      <c r="Y16" s="71" t="s">
        <v>13</v>
      </c>
      <c r="Z16" s="71" t="s">
        <v>12</v>
      </c>
      <c r="AA16" s="71" t="s">
        <v>13</v>
      </c>
      <c r="AB16" s="71" t="s">
        <v>12</v>
      </c>
      <c r="AC16" s="71" t="s">
        <v>13</v>
      </c>
      <c r="AD16" s="71" t="s">
        <v>12</v>
      </c>
      <c r="AE16" s="71" t="s">
        <v>13</v>
      </c>
      <c r="AF16" s="71" t="s">
        <v>12</v>
      </c>
      <c r="AG16" s="71" t="s">
        <v>13</v>
      </c>
      <c r="AH16" s="71" t="s">
        <v>12</v>
      </c>
      <c r="AI16" s="71" t="s">
        <v>13</v>
      </c>
      <c r="AJ16" s="71" t="s">
        <v>12</v>
      </c>
      <c r="AK16" s="71" t="s">
        <v>13</v>
      </c>
      <c r="AL16" s="71" t="s">
        <v>12</v>
      </c>
      <c r="AM16" s="71" t="s">
        <v>13</v>
      </c>
      <c r="AN16" s="71" t="s">
        <v>12</v>
      </c>
      <c r="AO16" s="71" t="s">
        <v>13</v>
      </c>
      <c r="AP16" s="71" t="s">
        <v>12</v>
      </c>
      <c r="AQ16" s="71" t="s">
        <v>13</v>
      </c>
      <c r="AR16" s="71" t="s">
        <v>12</v>
      </c>
      <c r="AS16" s="71" t="s">
        <v>13</v>
      </c>
      <c r="AT16" s="71" t="s">
        <v>12</v>
      </c>
      <c r="AU16" s="71" t="s">
        <v>13</v>
      </c>
      <c r="AV16" s="71" t="s">
        <v>12</v>
      </c>
      <c r="AW16" s="71" t="s">
        <v>13</v>
      </c>
      <c r="AX16" s="71" t="s">
        <v>12</v>
      </c>
      <c r="AY16" s="71" t="s">
        <v>13</v>
      </c>
      <c r="AZ16" s="71" t="s">
        <v>12</v>
      </c>
      <c r="BA16" s="71" t="s">
        <v>13</v>
      </c>
    </row>
    <row r="17" spans="1:53" s="50" customFormat="1">
      <c r="A17" s="11">
        <v>1</v>
      </c>
      <c r="B17" s="11">
        <v>2</v>
      </c>
      <c r="C17" s="11">
        <v>3</v>
      </c>
      <c r="D17" s="11" t="s">
        <v>67</v>
      </c>
      <c r="E17" s="11" t="s">
        <v>68</v>
      </c>
      <c r="F17" s="11" t="s">
        <v>69</v>
      </c>
      <c r="G17" s="11" t="s">
        <v>70</v>
      </c>
      <c r="H17" s="11" t="s">
        <v>859</v>
      </c>
      <c r="I17" s="11" t="s">
        <v>860</v>
      </c>
      <c r="J17" s="11" t="s">
        <v>861</v>
      </c>
      <c r="K17" s="11" t="s">
        <v>862</v>
      </c>
      <c r="L17" s="11" t="s">
        <v>863</v>
      </c>
      <c r="M17" s="11" t="s">
        <v>864</v>
      </c>
      <c r="N17" s="11" t="s">
        <v>865</v>
      </c>
      <c r="O17" s="11" t="s">
        <v>866</v>
      </c>
      <c r="P17" s="11" t="s">
        <v>867</v>
      </c>
      <c r="Q17" s="11" t="s">
        <v>868</v>
      </c>
      <c r="R17" s="11" t="s">
        <v>869</v>
      </c>
      <c r="S17" s="11" t="s">
        <v>870</v>
      </c>
      <c r="T17" s="11" t="s">
        <v>71</v>
      </c>
      <c r="U17" s="11" t="s">
        <v>72</v>
      </c>
      <c r="V17" s="11" t="s">
        <v>73</v>
      </c>
      <c r="W17" s="11" t="s">
        <v>74</v>
      </c>
      <c r="X17" s="11" t="s">
        <v>250</v>
      </c>
      <c r="Y17" s="11" t="s">
        <v>251</v>
      </c>
      <c r="Z17" s="11" t="s">
        <v>252</v>
      </c>
      <c r="AA17" s="11" t="s">
        <v>253</v>
      </c>
      <c r="AB17" s="11" t="s">
        <v>256</v>
      </c>
      <c r="AC17" s="11" t="s">
        <v>871</v>
      </c>
      <c r="AD17" s="11" t="s">
        <v>872</v>
      </c>
      <c r="AE17" s="11" t="s">
        <v>873</v>
      </c>
      <c r="AF17" s="11" t="s">
        <v>75</v>
      </c>
      <c r="AG17" s="11" t="s">
        <v>76</v>
      </c>
      <c r="AH17" s="11" t="s">
        <v>77</v>
      </c>
      <c r="AI17" s="11" t="s">
        <v>78</v>
      </c>
      <c r="AJ17" s="11" t="s">
        <v>265</v>
      </c>
      <c r="AK17" s="11" t="s">
        <v>267</v>
      </c>
      <c r="AL17" s="11" t="s">
        <v>79</v>
      </c>
      <c r="AM17" s="11" t="s">
        <v>80</v>
      </c>
      <c r="AN17" s="11" t="s">
        <v>81</v>
      </c>
      <c r="AO17" s="11" t="s">
        <v>82</v>
      </c>
      <c r="AP17" s="11" t="s">
        <v>83</v>
      </c>
      <c r="AQ17" s="11" t="s">
        <v>84</v>
      </c>
      <c r="AR17" s="11" t="s">
        <v>85</v>
      </c>
      <c r="AS17" s="11" t="s">
        <v>86</v>
      </c>
      <c r="AT17" s="11" t="s">
        <v>874</v>
      </c>
      <c r="AU17" s="11" t="s">
        <v>875</v>
      </c>
      <c r="AV17" s="11" t="s">
        <v>87</v>
      </c>
      <c r="AW17" s="11" t="s">
        <v>88</v>
      </c>
      <c r="AX17" s="11" t="s">
        <v>89</v>
      </c>
      <c r="AY17" s="11" t="s">
        <v>90</v>
      </c>
      <c r="AZ17" s="11" t="s">
        <v>91</v>
      </c>
      <c r="BA17" s="11" t="s">
        <v>92</v>
      </c>
    </row>
    <row r="18" spans="1:53" s="52" customFormat="1" ht="14.25" customHeight="1">
      <c r="A18" s="116" t="s">
        <v>32</v>
      </c>
      <c r="B18" s="117"/>
      <c r="C18" s="118"/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f>T19+T20+T21+T22+T23+T24</f>
        <v>0</v>
      </c>
      <c r="U18" s="37">
        <f>U19+U20+U21+U22+U23+U24</f>
        <v>0</v>
      </c>
      <c r="V18" s="37">
        <v>0</v>
      </c>
      <c r="W18" s="37">
        <v>0</v>
      </c>
      <c r="X18" s="37">
        <f>X19+X20+X21+X22+X23+X24</f>
        <v>1.93</v>
      </c>
      <c r="Y18" s="37">
        <f>Y19+Y20+Y21+Y22+Y23+Y24</f>
        <v>1.93</v>
      </c>
      <c r="Z18" s="37">
        <v>0</v>
      </c>
      <c r="AA18" s="37">
        <v>0</v>
      </c>
      <c r="AB18" s="37">
        <v>0</v>
      </c>
      <c r="AC18" s="37">
        <v>0</v>
      </c>
      <c r="AD18" s="37">
        <f>AD19+AD20+AD21+AD22+AD23+AD24</f>
        <v>0</v>
      </c>
      <c r="AE18" s="37">
        <f>AE19+AE20+AE21+AE22+AE23+AE24</f>
        <v>0</v>
      </c>
      <c r="AF18" s="37">
        <f>AF19+AF20+AF21+AF22+AF23+AF24</f>
        <v>-1.6E-2</v>
      </c>
      <c r="AG18" s="37">
        <f t="shared" ref="AG18:AI18" si="0">AG19+AG20+AG21+AG22+AG23+AG24</f>
        <v>0</v>
      </c>
      <c r="AH18" s="37">
        <f t="shared" si="0"/>
        <v>-8.9999999999999993E-3</v>
      </c>
      <c r="AI18" s="37">
        <f t="shared" si="0"/>
        <v>0</v>
      </c>
      <c r="AJ18" s="51">
        <v>0</v>
      </c>
      <c r="AK18" s="51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f>AP19+AP20+AP21+AP22+AP23+AP24</f>
        <v>3.95</v>
      </c>
      <c r="AQ18" s="37">
        <f t="shared" ref="AQ18" si="1">AQ19+AQ20+AQ21+AQ22+AQ23+AQ24</f>
        <v>3.2919812199999998</v>
      </c>
      <c r="AR18" s="37">
        <v>0</v>
      </c>
      <c r="AS18" s="37">
        <v>0</v>
      </c>
      <c r="AT18" s="37">
        <v>0</v>
      </c>
      <c r="AU18" s="37">
        <v>0</v>
      </c>
      <c r="AV18" s="37">
        <v>0</v>
      </c>
      <c r="AW18" s="37">
        <v>0</v>
      </c>
      <c r="AX18" s="37">
        <v>0</v>
      </c>
      <c r="AY18" s="37">
        <v>0</v>
      </c>
      <c r="AZ18" s="37">
        <v>0</v>
      </c>
      <c r="BA18" s="37">
        <v>0</v>
      </c>
    </row>
    <row r="19" spans="1:53" s="52" customFormat="1" ht="14.25">
      <c r="A19" s="34" t="s">
        <v>760</v>
      </c>
      <c r="B19" s="35" t="s">
        <v>761</v>
      </c>
      <c r="C19" s="36" t="s">
        <v>762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51">
        <v>0</v>
      </c>
      <c r="AK19" s="51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</row>
    <row r="20" spans="1:53" s="53" customFormat="1" ht="28.5">
      <c r="A20" s="34" t="s">
        <v>763</v>
      </c>
      <c r="B20" s="35" t="s">
        <v>764</v>
      </c>
      <c r="C20" s="36" t="s">
        <v>762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f>T25</f>
        <v>0</v>
      </c>
      <c r="U20" s="37">
        <f>U25</f>
        <v>0</v>
      </c>
      <c r="V20" s="37">
        <v>0</v>
      </c>
      <c r="W20" s="37">
        <v>0</v>
      </c>
      <c r="X20" s="37">
        <f>X25</f>
        <v>1.93</v>
      </c>
      <c r="Y20" s="37">
        <f>Y25</f>
        <v>1.93</v>
      </c>
      <c r="Z20" s="37">
        <v>0</v>
      </c>
      <c r="AA20" s="37">
        <v>0</v>
      </c>
      <c r="AB20" s="37">
        <v>0</v>
      </c>
      <c r="AC20" s="37">
        <v>0</v>
      </c>
      <c r="AD20" s="37">
        <f>AD25</f>
        <v>0</v>
      </c>
      <c r="AE20" s="37">
        <f>AE25</f>
        <v>0</v>
      </c>
      <c r="AF20" s="37">
        <f>AF25</f>
        <v>-1.6E-2</v>
      </c>
      <c r="AG20" s="37">
        <f t="shared" ref="AG20:AI20" si="2">AG25</f>
        <v>0</v>
      </c>
      <c r="AH20" s="37">
        <f t="shared" si="2"/>
        <v>-8.9999999999999993E-3</v>
      </c>
      <c r="AI20" s="37">
        <f t="shared" si="2"/>
        <v>0</v>
      </c>
      <c r="AJ20" s="51">
        <v>0</v>
      </c>
      <c r="AK20" s="51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f>AP46</f>
        <v>3.95</v>
      </c>
      <c r="AQ20" s="37">
        <f>AQ46</f>
        <v>3.2919812199999998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</row>
    <row r="21" spans="1:53" s="53" customFormat="1" ht="57">
      <c r="A21" s="34" t="s">
        <v>765</v>
      </c>
      <c r="B21" s="35" t="s">
        <v>766</v>
      </c>
      <c r="C21" s="36" t="s">
        <v>762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51">
        <v>0</v>
      </c>
      <c r="AK21" s="51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>
        <v>0</v>
      </c>
      <c r="AU21" s="37">
        <v>0</v>
      </c>
      <c r="AV21" s="37">
        <v>0</v>
      </c>
      <c r="AW21" s="37">
        <v>0</v>
      </c>
      <c r="AX21" s="37">
        <v>0</v>
      </c>
      <c r="AY21" s="37">
        <v>0</v>
      </c>
      <c r="AZ21" s="37">
        <v>0</v>
      </c>
      <c r="BA21" s="37">
        <v>0</v>
      </c>
    </row>
    <row r="22" spans="1:53" s="53" customFormat="1" ht="28.5">
      <c r="A22" s="34" t="s">
        <v>767</v>
      </c>
      <c r="B22" s="35" t="s">
        <v>768</v>
      </c>
      <c r="C22" s="36" t="s">
        <v>762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51">
        <v>0</v>
      </c>
      <c r="AK22" s="51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f>AP69</f>
        <v>0</v>
      </c>
      <c r="AQ22" s="37">
        <f>AQ69</f>
        <v>0</v>
      </c>
      <c r="AR22" s="37">
        <v>0</v>
      </c>
      <c r="AS22" s="37">
        <v>0</v>
      </c>
      <c r="AT22" s="37">
        <v>0</v>
      </c>
      <c r="AU22" s="37">
        <v>0</v>
      </c>
      <c r="AV22" s="37">
        <v>0</v>
      </c>
      <c r="AW22" s="37">
        <v>0</v>
      </c>
      <c r="AX22" s="37">
        <v>0</v>
      </c>
      <c r="AY22" s="37">
        <v>0</v>
      </c>
      <c r="AZ22" s="37">
        <v>0</v>
      </c>
      <c r="BA22" s="37">
        <v>0</v>
      </c>
    </row>
    <row r="23" spans="1:53" s="53" customFormat="1" ht="42.75">
      <c r="A23" s="34" t="s">
        <v>769</v>
      </c>
      <c r="B23" s="35" t="s">
        <v>770</v>
      </c>
      <c r="C23" s="36" t="s">
        <v>762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51">
        <v>0</v>
      </c>
      <c r="AK23" s="51">
        <v>0</v>
      </c>
      <c r="AL23" s="37">
        <v>0</v>
      </c>
      <c r="AM23" s="37">
        <v>0</v>
      </c>
      <c r="AN23" s="37">
        <v>0</v>
      </c>
      <c r="AO23" s="37">
        <v>0</v>
      </c>
      <c r="AP23" s="37">
        <v>0</v>
      </c>
      <c r="AQ23" s="37">
        <v>0</v>
      </c>
      <c r="AR23" s="37">
        <v>0</v>
      </c>
      <c r="AS23" s="37">
        <v>0</v>
      </c>
      <c r="AT23" s="37">
        <v>0</v>
      </c>
      <c r="AU23" s="37">
        <v>0</v>
      </c>
      <c r="AV23" s="37">
        <v>0</v>
      </c>
      <c r="AW23" s="37">
        <v>0</v>
      </c>
      <c r="AX23" s="37">
        <v>0</v>
      </c>
      <c r="AY23" s="37">
        <v>0</v>
      </c>
      <c r="AZ23" s="37">
        <v>0</v>
      </c>
      <c r="BA23" s="37">
        <v>0</v>
      </c>
    </row>
    <row r="24" spans="1:53" s="53" customFormat="1">
      <c r="A24" s="34" t="s">
        <v>771</v>
      </c>
      <c r="B24" s="35" t="s">
        <v>772</v>
      </c>
      <c r="C24" s="36" t="s">
        <v>762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51">
        <v>0</v>
      </c>
      <c r="AK24" s="51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37">
        <v>0</v>
      </c>
      <c r="AV24" s="37">
        <v>0</v>
      </c>
      <c r="AW24" s="37">
        <v>0</v>
      </c>
      <c r="AX24" s="37">
        <v>0</v>
      </c>
      <c r="AY24" s="37">
        <v>0</v>
      </c>
      <c r="AZ24" s="37">
        <v>0</v>
      </c>
      <c r="BA24" s="37">
        <v>0</v>
      </c>
    </row>
    <row r="25" spans="1:53" s="53" customFormat="1">
      <c r="A25" s="78" t="s">
        <v>773</v>
      </c>
      <c r="B25" s="79" t="s">
        <v>774</v>
      </c>
      <c r="C25" s="80" t="s">
        <v>762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f>T46</f>
        <v>0</v>
      </c>
      <c r="U25" s="37">
        <f>U46</f>
        <v>0</v>
      </c>
      <c r="V25" s="37">
        <v>0</v>
      </c>
      <c r="W25" s="37">
        <v>0</v>
      </c>
      <c r="X25" s="37">
        <f>X46</f>
        <v>1.93</v>
      </c>
      <c r="Y25" s="37">
        <f>Y46</f>
        <v>1.93</v>
      </c>
      <c r="Z25" s="37">
        <v>0</v>
      </c>
      <c r="AA25" s="37">
        <v>0</v>
      </c>
      <c r="AB25" s="37">
        <v>0</v>
      </c>
      <c r="AC25" s="37">
        <v>0</v>
      </c>
      <c r="AD25" s="37">
        <f>AD46</f>
        <v>0</v>
      </c>
      <c r="AE25" s="37">
        <f>AE46</f>
        <v>0</v>
      </c>
      <c r="AF25" s="37">
        <f>AF46</f>
        <v>-1.6E-2</v>
      </c>
      <c r="AG25" s="37">
        <f t="shared" ref="AG25:AI25" si="3">AG46</f>
        <v>0</v>
      </c>
      <c r="AH25" s="37">
        <f t="shared" si="3"/>
        <v>-8.9999999999999993E-3</v>
      </c>
      <c r="AI25" s="37">
        <f t="shared" si="3"/>
        <v>0</v>
      </c>
      <c r="AJ25" s="51">
        <v>0</v>
      </c>
      <c r="AK25" s="51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f>AP46+AP69</f>
        <v>3.95</v>
      </c>
      <c r="AQ25" s="37">
        <f>AQ46+AQ69</f>
        <v>3.2919812199999998</v>
      </c>
      <c r="AR25" s="37">
        <v>0</v>
      </c>
      <c r="AS25" s="37">
        <v>0</v>
      </c>
      <c r="AT25" s="37">
        <v>0</v>
      </c>
      <c r="AU25" s="37">
        <v>0</v>
      </c>
      <c r="AV25" s="37">
        <v>0</v>
      </c>
      <c r="AW25" s="37">
        <v>0</v>
      </c>
      <c r="AX25" s="37">
        <v>0</v>
      </c>
      <c r="AY25" s="37">
        <v>0</v>
      </c>
      <c r="AZ25" s="37">
        <v>0</v>
      </c>
      <c r="BA25" s="37">
        <v>0</v>
      </c>
    </row>
    <row r="26" spans="1:53" s="53" customFormat="1" ht="28.5">
      <c r="A26" s="38" t="s">
        <v>113</v>
      </c>
      <c r="B26" s="39" t="s">
        <v>775</v>
      </c>
      <c r="C26" s="40" t="s">
        <v>762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51">
        <v>0</v>
      </c>
      <c r="AK26" s="51">
        <v>0</v>
      </c>
      <c r="AL26" s="37">
        <v>0</v>
      </c>
      <c r="AM26" s="37">
        <v>0</v>
      </c>
      <c r="AN26" s="37">
        <v>0</v>
      </c>
      <c r="AO26" s="37">
        <v>0</v>
      </c>
      <c r="AP26" s="37">
        <v>0</v>
      </c>
      <c r="AQ26" s="37">
        <v>0</v>
      </c>
      <c r="AR26" s="37">
        <v>0</v>
      </c>
      <c r="AS26" s="37">
        <v>0</v>
      </c>
      <c r="AT26" s="37">
        <v>0</v>
      </c>
      <c r="AU26" s="37">
        <v>0</v>
      </c>
      <c r="AV26" s="37">
        <v>0</v>
      </c>
      <c r="AW26" s="37">
        <v>0</v>
      </c>
      <c r="AX26" s="37">
        <v>0</v>
      </c>
      <c r="AY26" s="37">
        <v>0</v>
      </c>
      <c r="AZ26" s="37">
        <v>0</v>
      </c>
      <c r="BA26" s="37">
        <v>0</v>
      </c>
    </row>
    <row r="27" spans="1:53" s="53" customFormat="1" ht="42.75">
      <c r="A27" s="38" t="s">
        <v>494</v>
      </c>
      <c r="B27" s="39" t="s">
        <v>776</v>
      </c>
      <c r="C27" s="40" t="s">
        <v>762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51">
        <v>0</v>
      </c>
      <c r="AK27" s="51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>
        <v>0</v>
      </c>
      <c r="AU27" s="37">
        <v>0</v>
      </c>
      <c r="AV27" s="37">
        <v>0</v>
      </c>
      <c r="AW27" s="37">
        <v>0</v>
      </c>
      <c r="AX27" s="37">
        <v>0</v>
      </c>
      <c r="AY27" s="37">
        <v>0</v>
      </c>
      <c r="AZ27" s="37">
        <v>0</v>
      </c>
      <c r="BA27" s="37">
        <v>0</v>
      </c>
    </row>
    <row r="28" spans="1:53" s="53" customFormat="1" ht="71.25">
      <c r="A28" s="41" t="s">
        <v>496</v>
      </c>
      <c r="B28" s="42" t="s">
        <v>777</v>
      </c>
      <c r="C28" s="43" t="s">
        <v>762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51">
        <v>0</v>
      </c>
      <c r="AK28" s="51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</row>
    <row r="29" spans="1:53" s="53" customFormat="1" ht="71.25">
      <c r="A29" s="41" t="s">
        <v>501</v>
      </c>
      <c r="B29" s="42" t="s">
        <v>778</v>
      </c>
      <c r="C29" s="43" t="s">
        <v>762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51">
        <v>0</v>
      </c>
      <c r="AK29" s="51">
        <v>0</v>
      </c>
      <c r="AL29" s="37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</row>
    <row r="30" spans="1:53" s="53" customFormat="1" ht="57">
      <c r="A30" s="38" t="s">
        <v>503</v>
      </c>
      <c r="B30" s="39" t="s">
        <v>779</v>
      </c>
      <c r="C30" s="40" t="s">
        <v>762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51">
        <v>0</v>
      </c>
      <c r="AK30" s="51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37">
        <v>0</v>
      </c>
    </row>
    <row r="31" spans="1:53" s="53" customFormat="1" ht="42.75">
      <c r="A31" s="38" t="s">
        <v>116</v>
      </c>
      <c r="B31" s="39" t="s">
        <v>780</v>
      </c>
      <c r="C31" s="40" t="s">
        <v>762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51">
        <v>0</v>
      </c>
      <c r="AK31" s="51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>
        <v>0</v>
      </c>
      <c r="AU31" s="37">
        <v>0</v>
      </c>
      <c r="AV31" s="37">
        <v>0</v>
      </c>
      <c r="AW31" s="37">
        <v>0</v>
      </c>
      <c r="AX31" s="37">
        <v>0</v>
      </c>
      <c r="AY31" s="37">
        <v>0</v>
      </c>
      <c r="AZ31" s="37">
        <v>0</v>
      </c>
      <c r="BA31" s="37">
        <v>0</v>
      </c>
    </row>
    <row r="32" spans="1:53" s="53" customFormat="1" ht="71.25">
      <c r="A32" s="38" t="s">
        <v>524</v>
      </c>
      <c r="B32" s="39" t="s">
        <v>781</v>
      </c>
      <c r="C32" s="40" t="s">
        <v>762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51">
        <v>0</v>
      </c>
      <c r="AK32" s="51">
        <v>0</v>
      </c>
      <c r="AL32" s="37">
        <v>0</v>
      </c>
      <c r="AM32" s="37">
        <v>0</v>
      </c>
      <c r="AN32" s="37">
        <v>0</v>
      </c>
      <c r="AO32" s="37">
        <v>0</v>
      </c>
      <c r="AP32" s="37">
        <v>0</v>
      </c>
      <c r="AQ32" s="37">
        <v>0</v>
      </c>
      <c r="AR32" s="37">
        <v>0</v>
      </c>
      <c r="AS32" s="37">
        <v>0</v>
      </c>
      <c r="AT32" s="37">
        <v>0</v>
      </c>
      <c r="AU32" s="37">
        <v>0</v>
      </c>
      <c r="AV32" s="37">
        <v>0</v>
      </c>
      <c r="AW32" s="37">
        <v>0</v>
      </c>
      <c r="AX32" s="37">
        <v>0</v>
      </c>
      <c r="AY32" s="37">
        <v>0</v>
      </c>
      <c r="AZ32" s="37">
        <v>0</v>
      </c>
      <c r="BA32" s="37">
        <v>0</v>
      </c>
    </row>
    <row r="33" spans="1:53" s="53" customFormat="1" ht="42.75">
      <c r="A33" s="38" t="s">
        <v>525</v>
      </c>
      <c r="B33" s="39" t="s">
        <v>782</v>
      </c>
      <c r="C33" s="40" t="s">
        <v>762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51">
        <v>0</v>
      </c>
      <c r="AK33" s="51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37">
        <v>0</v>
      </c>
      <c r="AV33" s="37">
        <v>0</v>
      </c>
      <c r="AW33" s="37">
        <v>0</v>
      </c>
      <c r="AX33" s="37">
        <v>0</v>
      </c>
      <c r="AY33" s="37">
        <v>0</v>
      </c>
      <c r="AZ33" s="37">
        <v>0</v>
      </c>
      <c r="BA33" s="37">
        <v>0</v>
      </c>
    </row>
    <row r="34" spans="1:53" s="53" customFormat="1" ht="42.75">
      <c r="A34" s="38" t="s">
        <v>118</v>
      </c>
      <c r="B34" s="39" t="s">
        <v>783</v>
      </c>
      <c r="C34" s="40" t="s">
        <v>762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51">
        <v>0</v>
      </c>
      <c r="AK34" s="51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v>0</v>
      </c>
      <c r="AZ34" s="37">
        <v>0</v>
      </c>
      <c r="BA34" s="37">
        <v>0</v>
      </c>
    </row>
    <row r="35" spans="1:53" s="53" customFormat="1" ht="28.5">
      <c r="A35" s="38" t="s">
        <v>784</v>
      </c>
      <c r="B35" s="39" t="s">
        <v>785</v>
      </c>
      <c r="C35" s="40" t="s">
        <v>762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51">
        <v>0</v>
      </c>
      <c r="AK35" s="51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>
        <v>0</v>
      </c>
      <c r="AZ35" s="37">
        <v>0</v>
      </c>
      <c r="BA35" s="37">
        <v>0</v>
      </c>
    </row>
    <row r="36" spans="1:53" s="53" customFormat="1" ht="99.75">
      <c r="A36" s="38" t="s">
        <v>784</v>
      </c>
      <c r="B36" s="39" t="s">
        <v>786</v>
      </c>
      <c r="C36" s="40" t="s">
        <v>762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51">
        <v>0</v>
      </c>
      <c r="AK36" s="51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</row>
    <row r="37" spans="1:53" s="53" customFormat="1" ht="85.5">
      <c r="A37" s="38" t="s">
        <v>784</v>
      </c>
      <c r="B37" s="39" t="s">
        <v>787</v>
      </c>
      <c r="C37" s="40" t="s">
        <v>762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51">
        <v>0</v>
      </c>
      <c r="AK37" s="51">
        <v>0</v>
      </c>
      <c r="AL37" s="37">
        <v>0</v>
      </c>
      <c r="AM37" s="37">
        <v>0</v>
      </c>
      <c r="AN37" s="37">
        <v>0</v>
      </c>
      <c r="AO37" s="37">
        <v>0</v>
      </c>
      <c r="AP37" s="37">
        <v>0</v>
      </c>
      <c r="AQ37" s="37">
        <v>0</v>
      </c>
      <c r="AR37" s="37">
        <v>0</v>
      </c>
      <c r="AS37" s="37">
        <v>0</v>
      </c>
      <c r="AT37" s="37">
        <v>0</v>
      </c>
      <c r="AU37" s="37">
        <v>0</v>
      </c>
      <c r="AV37" s="37">
        <v>0</v>
      </c>
      <c r="AW37" s="37">
        <v>0</v>
      </c>
      <c r="AX37" s="37">
        <v>0</v>
      </c>
      <c r="AY37" s="37">
        <v>0</v>
      </c>
      <c r="AZ37" s="37">
        <v>0</v>
      </c>
      <c r="BA37" s="37">
        <v>0</v>
      </c>
    </row>
    <row r="38" spans="1:53" s="53" customFormat="1" ht="85.5">
      <c r="A38" s="38" t="s">
        <v>784</v>
      </c>
      <c r="B38" s="39" t="s">
        <v>788</v>
      </c>
      <c r="C38" s="40" t="s">
        <v>762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51">
        <v>0</v>
      </c>
      <c r="AK38" s="51">
        <v>0</v>
      </c>
      <c r="AL38" s="37">
        <v>0</v>
      </c>
      <c r="AM38" s="37">
        <v>0</v>
      </c>
      <c r="AN38" s="37">
        <v>0</v>
      </c>
      <c r="AO38" s="37">
        <v>0</v>
      </c>
      <c r="AP38" s="37">
        <v>0</v>
      </c>
      <c r="AQ38" s="37">
        <v>0</v>
      </c>
      <c r="AR38" s="37">
        <v>0</v>
      </c>
      <c r="AS38" s="37">
        <v>0</v>
      </c>
      <c r="AT38" s="37">
        <v>0</v>
      </c>
      <c r="AU38" s="37">
        <v>0</v>
      </c>
      <c r="AV38" s="37">
        <v>0</v>
      </c>
      <c r="AW38" s="37">
        <v>0</v>
      </c>
      <c r="AX38" s="37">
        <v>0</v>
      </c>
      <c r="AY38" s="37">
        <v>0</v>
      </c>
      <c r="AZ38" s="37">
        <v>0</v>
      </c>
      <c r="BA38" s="37">
        <v>0</v>
      </c>
    </row>
    <row r="39" spans="1:53" s="53" customFormat="1" ht="28.5">
      <c r="A39" s="38" t="s">
        <v>789</v>
      </c>
      <c r="B39" s="39" t="s">
        <v>785</v>
      </c>
      <c r="C39" s="40" t="s">
        <v>762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51">
        <v>0</v>
      </c>
      <c r="AK39" s="51">
        <v>0</v>
      </c>
      <c r="AL39" s="37">
        <v>0</v>
      </c>
      <c r="AM39" s="37">
        <v>0</v>
      </c>
      <c r="AN39" s="37">
        <v>0</v>
      </c>
      <c r="AO39" s="37">
        <v>0</v>
      </c>
      <c r="AP39" s="37">
        <v>0</v>
      </c>
      <c r="AQ39" s="37">
        <v>0</v>
      </c>
      <c r="AR39" s="37">
        <v>0</v>
      </c>
      <c r="AS39" s="37">
        <v>0</v>
      </c>
      <c r="AT39" s="37">
        <v>0</v>
      </c>
      <c r="AU39" s="37">
        <v>0</v>
      </c>
      <c r="AV39" s="37">
        <v>0</v>
      </c>
      <c r="AW39" s="37">
        <v>0</v>
      </c>
      <c r="AX39" s="37">
        <v>0</v>
      </c>
      <c r="AY39" s="37">
        <v>0</v>
      </c>
      <c r="AZ39" s="37">
        <v>0</v>
      </c>
      <c r="BA39" s="37">
        <v>0</v>
      </c>
    </row>
    <row r="40" spans="1:53" s="53" customFormat="1" ht="99.75">
      <c r="A40" s="38" t="s">
        <v>789</v>
      </c>
      <c r="B40" s="39" t="s">
        <v>786</v>
      </c>
      <c r="C40" s="40" t="s">
        <v>762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51">
        <v>0</v>
      </c>
      <c r="AK40" s="51">
        <v>0</v>
      </c>
      <c r="AL40" s="37">
        <v>0</v>
      </c>
      <c r="AM40" s="37">
        <v>0</v>
      </c>
      <c r="AN40" s="37">
        <v>0</v>
      </c>
      <c r="AO40" s="37">
        <v>0</v>
      </c>
      <c r="AP40" s="37">
        <v>0</v>
      </c>
      <c r="AQ40" s="37">
        <v>0</v>
      </c>
      <c r="AR40" s="37">
        <v>0</v>
      </c>
      <c r="AS40" s="37">
        <v>0</v>
      </c>
      <c r="AT40" s="37">
        <v>0</v>
      </c>
      <c r="AU40" s="37">
        <v>0</v>
      </c>
      <c r="AV40" s="37">
        <v>0</v>
      </c>
      <c r="AW40" s="37">
        <v>0</v>
      </c>
      <c r="AX40" s="37">
        <v>0</v>
      </c>
      <c r="AY40" s="37">
        <v>0</v>
      </c>
      <c r="AZ40" s="37">
        <v>0</v>
      </c>
      <c r="BA40" s="37">
        <v>0</v>
      </c>
    </row>
    <row r="41" spans="1:53" s="53" customFormat="1" ht="85.5">
      <c r="A41" s="38" t="s">
        <v>789</v>
      </c>
      <c r="B41" s="39" t="s">
        <v>787</v>
      </c>
      <c r="C41" s="40" t="s">
        <v>762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51">
        <v>0</v>
      </c>
      <c r="AK41" s="51">
        <v>0</v>
      </c>
      <c r="AL41" s="37">
        <v>0</v>
      </c>
      <c r="AM41" s="37">
        <v>0</v>
      </c>
      <c r="AN41" s="37">
        <v>0</v>
      </c>
      <c r="AO41" s="37">
        <v>0</v>
      </c>
      <c r="AP41" s="37">
        <v>0</v>
      </c>
      <c r="AQ41" s="37">
        <v>0</v>
      </c>
      <c r="AR41" s="37">
        <v>0</v>
      </c>
      <c r="AS41" s="37">
        <v>0</v>
      </c>
      <c r="AT41" s="37">
        <v>0</v>
      </c>
      <c r="AU41" s="37">
        <v>0</v>
      </c>
      <c r="AV41" s="37">
        <v>0</v>
      </c>
      <c r="AW41" s="37">
        <v>0</v>
      </c>
      <c r="AX41" s="37">
        <v>0</v>
      </c>
      <c r="AY41" s="37">
        <v>0</v>
      </c>
      <c r="AZ41" s="37">
        <v>0</v>
      </c>
      <c r="BA41" s="37">
        <v>0</v>
      </c>
    </row>
    <row r="42" spans="1:53" s="53" customFormat="1" ht="85.5">
      <c r="A42" s="38" t="s">
        <v>789</v>
      </c>
      <c r="B42" s="39" t="s">
        <v>790</v>
      </c>
      <c r="C42" s="40" t="s">
        <v>762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51">
        <v>0</v>
      </c>
      <c r="AK42" s="51">
        <v>0</v>
      </c>
      <c r="AL42" s="37">
        <v>0</v>
      </c>
      <c r="AM42" s="37">
        <v>0</v>
      </c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0</v>
      </c>
      <c r="AW42" s="37">
        <v>0</v>
      </c>
      <c r="AX42" s="37">
        <v>0</v>
      </c>
      <c r="AY42" s="37">
        <v>0</v>
      </c>
      <c r="AZ42" s="37">
        <v>0</v>
      </c>
      <c r="BA42" s="37">
        <v>0</v>
      </c>
    </row>
    <row r="43" spans="1:53" s="53" customFormat="1" ht="85.5">
      <c r="A43" s="38" t="s">
        <v>791</v>
      </c>
      <c r="B43" s="39" t="s">
        <v>792</v>
      </c>
      <c r="C43" s="40" t="s">
        <v>762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51">
        <v>0</v>
      </c>
      <c r="AK43" s="51">
        <v>0</v>
      </c>
      <c r="AL43" s="37">
        <v>0</v>
      </c>
      <c r="AM43" s="37">
        <v>0</v>
      </c>
      <c r="AN43" s="37">
        <v>0</v>
      </c>
      <c r="AO43" s="37">
        <v>0</v>
      </c>
      <c r="AP43" s="37">
        <v>0</v>
      </c>
      <c r="AQ43" s="37">
        <v>0</v>
      </c>
      <c r="AR43" s="37">
        <v>0</v>
      </c>
      <c r="AS43" s="37">
        <v>0</v>
      </c>
      <c r="AT43" s="37">
        <v>0</v>
      </c>
      <c r="AU43" s="37">
        <v>0</v>
      </c>
      <c r="AV43" s="37">
        <v>0</v>
      </c>
      <c r="AW43" s="37">
        <v>0</v>
      </c>
      <c r="AX43" s="37">
        <v>0</v>
      </c>
      <c r="AY43" s="37">
        <v>0</v>
      </c>
      <c r="AZ43" s="37">
        <v>0</v>
      </c>
      <c r="BA43" s="37">
        <v>0</v>
      </c>
    </row>
    <row r="44" spans="1:53" s="53" customFormat="1" ht="71.25">
      <c r="A44" s="38" t="s">
        <v>793</v>
      </c>
      <c r="B44" s="39" t="s">
        <v>794</v>
      </c>
      <c r="C44" s="40" t="s">
        <v>762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51">
        <v>0</v>
      </c>
      <c r="AK44" s="51">
        <v>0</v>
      </c>
      <c r="AL44" s="37">
        <v>0</v>
      </c>
      <c r="AM44" s="37">
        <v>0</v>
      </c>
      <c r="AN44" s="37">
        <v>0</v>
      </c>
      <c r="AO44" s="37">
        <v>0</v>
      </c>
      <c r="AP44" s="37">
        <v>0</v>
      </c>
      <c r="AQ44" s="37">
        <v>0</v>
      </c>
      <c r="AR44" s="37">
        <v>0</v>
      </c>
      <c r="AS44" s="37">
        <v>0</v>
      </c>
      <c r="AT44" s="37">
        <v>0</v>
      </c>
      <c r="AU44" s="37">
        <v>0</v>
      </c>
      <c r="AV44" s="37">
        <v>0</v>
      </c>
      <c r="AW44" s="37">
        <v>0</v>
      </c>
      <c r="AX44" s="37">
        <v>0</v>
      </c>
      <c r="AY44" s="37">
        <v>0</v>
      </c>
      <c r="AZ44" s="37">
        <v>0</v>
      </c>
      <c r="BA44" s="37">
        <v>0</v>
      </c>
    </row>
    <row r="45" spans="1:53" s="53" customFormat="1" ht="71.25">
      <c r="A45" s="38" t="s">
        <v>795</v>
      </c>
      <c r="B45" s="39" t="s">
        <v>796</v>
      </c>
      <c r="C45" s="40" t="s">
        <v>762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51">
        <v>0</v>
      </c>
      <c r="AK45" s="51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0</v>
      </c>
      <c r="AW45" s="37">
        <v>0</v>
      </c>
      <c r="AX45" s="37">
        <v>0</v>
      </c>
      <c r="AY45" s="37">
        <v>0</v>
      </c>
      <c r="AZ45" s="37">
        <v>0</v>
      </c>
      <c r="BA45" s="37">
        <v>0</v>
      </c>
    </row>
    <row r="46" spans="1:53" s="53" customFormat="1" ht="42.75">
      <c r="A46" s="38" t="s">
        <v>120</v>
      </c>
      <c r="B46" s="39" t="s">
        <v>797</v>
      </c>
      <c r="C46" s="40" t="s">
        <v>762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f t="shared" ref="T46:U47" si="4">T47</f>
        <v>0</v>
      </c>
      <c r="U46" s="37">
        <f t="shared" si="4"/>
        <v>0</v>
      </c>
      <c r="V46" s="37">
        <v>0</v>
      </c>
      <c r="W46" s="37">
        <v>0</v>
      </c>
      <c r="X46" s="37">
        <f>X50</f>
        <v>1.93</v>
      </c>
      <c r="Y46" s="37">
        <f>Y50</f>
        <v>1.93</v>
      </c>
      <c r="Z46" s="37">
        <v>0</v>
      </c>
      <c r="AA46" s="37">
        <v>0</v>
      </c>
      <c r="AB46" s="37">
        <v>0</v>
      </c>
      <c r="AC46" s="37">
        <v>0</v>
      </c>
      <c r="AD46" s="37">
        <f>AD54</f>
        <v>0</v>
      </c>
      <c r="AE46" s="37">
        <f>AE54</f>
        <v>0</v>
      </c>
      <c r="AF46" s="37">
        <f>AF50</f>
        <v>-1.6E-2</v>
      </c>
      <c r="AG46" s="37">
        <f t="shared" ref="AG46:AI46" si="5">AG50</f>
        <v>0</v>
      </c>
      <c r="AH46" s="37">
        <f t="shared" si="5"/>
        <v>-8.9999999999999993E-3</v>
      </c>
      <c r="AI46" s="37">
        <f t="shared" si="5"/>
        <v>0</v>
      </c>
      <c r="AJ46" s="51">
        <v>0</v>
      </c>
      <c r="AK46" s="51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f>AP48+AP50+AP54</f>
        <v>3.95</v>
      </c>
      <c r="AQ46" s="37">
        <f>AQ48+AQ50+AQ54</f>
        <v>3.2919812199999998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  <c r="AZ46" s="37">
        <v>0</v>
      </c>
      <c r="BA46" s="37">
        <v>0</v>
      </c>
    </row>
    <row r="47" spans="1:53" s="53" customFormat="1" ht="71.25">
      <c r="A47" s="38" t="s">
        <v>529</v>
      </c>
      <c r="B47" s="39" t="s">
        <v>798</v>
      </c>
      <c r="C47" s="40" t="s">
        <v>762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f t="shared" si="4"/>
        <v>0</v>
      </c>
      <c r="U47" s="37">
        <f t="shared" si="4"/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51">
        <v>0</v>
      </c>
      <c r="AK47" s="51">
        <v>0</v>
      </c>
      <c r="AL47" s="37">
        <v>0</v>
      </c>
      <c r="AM47" s="37">
        <v>0</v>
      </c>
      <c r="AN47" s="37">
        <v>0</v>
      </c>
      <c r="AO47" s="37">
        <v>0</v>
      </c>
      <c r="AP47" s="37">
        <v>0</v>
      </c>
      <c r="AQ47" s="37">
        <v>0</v>
      </c>
      <c r="AR47" s="37">
        <v>0</v>
      </c>
      <c r="AS47" s="37">
        <v>0</v>
      </c>
      <c r="AT47" s="37">
        <v>0</v>
      </c>
      <c r="AU47" s="37">
        <v>0</v>
      </c>
      <c r="AV47" s="37">
        <v>0</v>
      </c>
      <c r="AW47" s="37">
        <v>0</v>
      </c>
      <c r="AX47" s="37">
        <v>0</v>
      </c>
      <c r="AY47" s="37">
        <v>0</v>
      </c>
      <c r="AZ47" s="37">
        <v>0</v>
      </c>
      <c r="BA47" s="37">
        <v>0</v>
      </c>
    </row>
    <row r="48" spans="1:53" s="53" customFormat="1" ht="28.5">
      <c r="A48" s="38" t="s">
        <v>531</v>
      </c>
      <c r="B48" s="39" t="s">
        <v>799</v>
      </c>
      <c r="C48" s="40" t="s">
        <v>762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51">
        <v>0</v>
      </c>
      <c r="AK48" s="51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37">
        <v>0</v>
      </c>
      <c r="AT48" s="37">
        <v>0</v>
      </c>
      <c r="AU48" s="37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0</v>
      </c>
    </row>
    <row r="49" spans="1:53" ht="57">
      <c r="A49" s="38" t="s">
        <v>536</v>
      </c>
      <c r="B49" s="39" t="s">
        <v>800</v>
      </c>
      <c r="C49" s="40" t="s">
        <v>762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51">
        <v>0</v>
      </c>
      <c r="AK49" s="51">
        <v>0</v>
      </c>
      <c r="AL49" s="37">
        <v>0</v>
      </c>
      <c r="AM49" s="37">
        <v>0</v>
      </c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7">
        <v>0</v>
      </c>
      <c r="AY49" s="37">
        <v>0</v>
      </c>
      <c r="AZ49" s="37">
        <v>0</v>
      </c>
      <c r="BA49" s="37">
        <v>0</v>
      </c>
    </row>
    <row r="50" spans="1:53" s="53" customFormat="1" ht="42.75">
      <c r="A50" s="38" t="s">
        <v>544</v>
      </c>
      <c r="B50" s="39" t="s">
        <v>801</v>
      </c>
      <c r="C50" s="40" t="s">
        <v>762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f>X51</f>
        <v>1.93</v>
      </c>
      <c r="Y50" s="37">
        <f>Y51</f>
        <v>1.93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f t="shared" ref="AF50:AI51" si="6">AF51</f>
        <v>-1.6E-2</v>
      </c>
      <c r="AG50" s="37">
        <f t="shared" si="6"/>
        <v>0</v>
      </c>
      <c r="AH50" s="37">
        <f t="shared" si="6"/>
        <v>-8.9999999999999993E-3</v>
      </c>
      <c r="AI50" s="37">
        <f t="shared" si="6"/>
        <v>0</v>
      </c>
      <c r="AJ50" s="51">
        <v>0</v>
      </c>
      <c r="AK50" s="51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f>AP51</f>
        <v>3.95</v>
      </c>
      <c r="AQ50" s="37">
        <f>AQ51</f>
        <v>3.2919812199999998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</row>
    <row r="51" spans="1:53" s="53" customFormat="1" ht="28.5">
      <c r="A51" s="38" t="s">
        <v>802</v>
      </c>
      <c r="B51" s="39" t="s">
        <v>803</v>
      </c>
      <c r="C51" s="40" t="s">
        <v>762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f>X52</f>
        <v>1.93</v>
      </c>
      <c r="Y51" s="37">
        <f>Y52</f>
        <v>1.93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f t="shared" si="6"/>
        <v>-1.6E-2</v>
      </c>
      <c r="AG51" s="37">
        <f t="shared" si="6"/>
        <v>0</v>
      </c>
      <c r="AH51" s="37">
        <f t="shared" si="6"/>
        <v>-8.9999999999999993E-3</v>
      </c>
      <c r="AI51" s="37">
        <f t="shared" si="6"/>
        <v>0</v>
      </c>
      <c r="AJ51" s="51">
        <v>0</v>
      </c>
      <c r="AK51" s="51">
        <v>0</v>
      </c>
      <c r="AL51" s="37">
        <v>0</v>
      </c>
      <c r="AM51" s="37">
        <v>0</v>
      </c>
      <c r="AN51" s="37">
        <v>0</v>
      </c>
      <c r="AO51" s="37">
        <v>0</v>
      </c>
      <c r="AP51" s="37">
        <f>AP52</f>
        <v>3.95</v>
      </c>
      <c r="AQ51" s="37">
        <f>AQ52</f>
        <v>3.2919812199999998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v>0</v>
      </c>
      <c r="AZ51" s="37">
        <v>0</v>
      </c>
      <c r="BA51" s="37">
        <v>0</v>
      </c>
    </row>
    <row r="52" spans="1:53" s="53" customFormat="1" ht="45">
      <c r="A52" s="101" t="s">
        <v>802</v>
      </c>
      <c r="B52" s="81" t="s">
        <v>901</v>
      </c>
      <c r="C52" s="82" t="s">
        <v>902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1.93</v>
      </c>
      <c r="Y52" s="44">
        <v>1.93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4">
        <v>-1.6E-2</v>
      </c>
      <c r="AG52" s="44">
        <v>0</v>
      </c>
      <c r="AH52" s="44">
        <v>-8.9999999999999993E-3</v>
      </c>
      <c r="AI52" s="44">
        <v>0</v>
      </c>
      <c r="AJ52" s="54">
        <v>0</v>
      </c>
      <c r="AK52" s="54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3.95</v>
      </c>
      <c r="AQ52" s="44">
        <v>3.2919812199999998</v>
      </c>
      <c r="AR52" s="44">
        <v>0</v>
      </c>
      <c r="AS52" s="44">
        <v>0</v>
      </c>
      <c r="AT52" s="44">
        <v>0</v>
      </c>
      <c r="AU52" s="44">
        <v>0</v>
      </c>
      <c r="AV52" s="44">
        <v>0</v>
      </c>
      <c r="AW52" s="44">
        <v>0</v>
      </c>
      <c r="AX52" s="44">
        <v>0</v>
      </c>
      <c r="AY52" s="44">
        <v>0</v>
      </c>
      <c r="AZ52" s="44">
        <v>0</v>
      </c>
      <c r="BA52" s="44">
        <v>0</v>
      </c>
    </row>
    <row r="53" spans="1:53" ht="42.75">
      <c r="A53" s="38" t="s">
        <v>804</v>
      </c>
      <c r="B53" s="39" t="s">
        <v>805</v>
      </c>
      <c r="C53" s="40" t="s">
        <v>762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51">
        <v>0</v>
      </c>
      <c r="AK53" s="51">
        <v>0</v>
      </c>
      <c r="AL53" s="37">
        <v>0</v>
      </c>
      <c r="AM53" s="37">
        <v>0</v>
      </c>
      <c r="AN53" s="37">
        <v>0</v>
      </c>
      <c r="AO53" s="37">
        <v>0</v>
      </c>
      <c r="AP53" s="37">
        <v>0</v>
      </c>
      <c r="AQ53" s="37">
        <v>0</v>
      </c>
      <c r="AR53" s="37">
        <v>0</v>
      </c>
      <c r="AS53" s="37">
        <v>0</v>
      </c>
      <c r="AT53" s="37">
        <v>0</v>
      </c>
      <c r="AU53" s="37">
        <v>0</v>
      </c>
      <c r="AV53" s="37">
        <v>0</v>
      </c>
      <c r="AW53" s="37">
        <v>0</v>
      </c>
      <c r="AX53" s="37">
        <v>0</v>
      </c>
      <c r="AY53" s="37">
        <v>0</v>
      </c>
      <c r="AZ53" s="37">
        <v>0</v>
      </c>
      <c r="BA53" s="37">
        <v>0</v>
      </c>
    </row>
    <row r="54" spans="1:53" s="53" customFormat="1" ht="42.75">
      <c r="A54" s="38" t="s">
        <v>546</v>
      </c>
      <c r="B54" s="39" t="s">
        <v>806</v>
      </c>
      <c r="C54" s="40" t="s">
        <v>762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f>AD56</f>
        <v>0</v>
      </c>
      <c r="AE54" s="37">
        <f>AE56</f>
        <v>0</v>
      </c>
      <c r="AF54" s="37">
        <v>0</v>
      </c>
      <c r="AG54" s="37">
        <v>0</v>
      </c>
      <c r="AH54" s="37">
        <v>0</v>
      </c>
      <c r="AI54" s="37">
        <v>0</v>
      </c>
      <c r="AJ54" s="51">
        <v>0</v>
      </c>
      <c r="AK54" s="51">
        <v>0</v>
      </c>
      <c r="AL54" s="37">
        <v>0</v>
      </c>
      <c r="AM54" s="37">
        <v>0</v>
      </c>
      <c r="AN54" s="37">
        <v>0</v>
      </c>
      <c r="AO54" s="37">
        <v>0</v>
      </c>
      <c r="AP54" s="37">
        <f>AP56</f>
        <v>0</v>
      </c>
      <c r="AQ54" s="37">
        <f>AQ56</f>
        <v>0</v>
      </c>
      <c r="AR54" s="37">
        <v>0</v>
      </c>
      <c r="AS54" s="37">
        <v>0</v>
      </c>
      <c r="AT54" s="37">
        <v>0</v>
      </c>
      <c r="AU54" s="37">
        <v>0</v>
      </c>
      <c r="AV54" s="37">
        <v>0</v>
      </c>
      <c r="AW54" s="37">
        <v>0</v>
      </c>
      <c r="AX54" s="37">
        <v>0</v>
      </c>
      <c r="AY54" s="37">
        <v>0</v>
      </c>
      <c r="AZ54" s="37">
        <v>0</v>
      </c>
      <c r="BA54" s="37">
        <v>0</v>
      </c>
    </row>
    <row r="55" spans="1:53" s="53" customFormat="1" ht="42.75">
      <c r="A55" s="38" t="s">
        <v>548</v>
      </c>
      <c r="B55" s="39" t="s">
        <v>807</v>
      </c>
      <c r="C55" s="40" t="s">
        <v>762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v>0</v>
      </c>
      <c r="AH55" s="37">
        <v>0</v>
      </c>
      <c r="AI55" s="37">
        <v>0</v>
      </c>
      <c r="AJ55" s="51">
        <v>0</v>
      </c>
      <c r="AK55" s="51">
        <v>0</v>
      </c>
      <c r="AL55" s="37">
        <v>0</v>
      </c>
      <c r="AM55" s="37">
        <v>0</v>
      </c>
      <c r="AN55" s="37">
        <v>0</v>
      </c>
      <c r="AO55" s="37">
        <v>0</v>
      </c>
      <c r="AP55" s="37">
        <v>0</v>
      </c>
      <c r="AQ55" s="37">
        <v>0</v>
      </c>
      <c r="AR55" s="37">
        <v>0</v>
      </c>
      <c r="AS55" s="37">
        <v>0</v>
      </c>
      <c r="AT55" s="37">
        <v>0</v>
      </c>
      <c r="AU55" s="37">
        <v>0</v>
      </c>
      <c r="AV55" s="37">
        <v>0</v>
      </c>
      <c r="AW55" s="37">
        <v>0</v>
      </c>
      <c r="AX55" s="37">
        <v>0</v>
      </c>
      <c r="AY55" s="37">
        <v>0</v>
      </c>
      <c r="AZ55" s="37">
        <v>0</v>
      </c>
      <c r="BA55" s="37">
        <v>0</v>
      </c>
    </row>
    <row r="56" spans="1:53" s="53" customFormat="1" ht="28.5">
      <c r="A56" s="38" t="s">
        <v>552</v>
      </c>
      <c r="B56" s="39" t="s">
        <v>808</v>
      </c>
      <c r="C56" s="40" t="s">
        <v>762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37">
        <v>0</v>
      </c>
      <c r="AI56" s="37">
        <v>0</v>
      </c>
      <c r="AJ56" s="51">
        <v>0</v>
      </c>
      <c r="AK56" s="51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0</v>
      </c>
      <c r="AV56" s="37">
        <v>0</v>
      </c>
      <c r="AW56" s="37">
        <v>0</v>
      </c>
      <c r="AX56" s="37">
        <v>0</v>
      </c>
      <c r="AY56" s="37">
        <v>0</v>
      </c>
      <c r="AZ56" s="37">
        <v>0</v>
      </c>
      <c r="BA56" s="37">
        <v>0</v>
      </c>
    </row>
    <row r="57" spans="1:53" s="53" customFormat="1" ht="28.5">
      <c r="A57" s="38" t="s">
        <v>553</v>
      </c>
      <c r="B57" s="39" t="s">
        <v>809</v>
      </c>
      <c r="C57" s="40" t="s">
        <v>762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>
        <v>0</v>
      </c>
      <c r="AG57" s="37">
        <v>0</v>
      </c>
      <c r="AH57" s="37">
        <v>0</v>
      </c>
      <c r="AI57" s="37">
        <v>0</v>
      </c>
      <c r="AJ57" s="51">
        <v>0</v>
      </c>
      <c r="AK57" s="51">
        <v>0</v>
      </c>
      <c r="AL57" s="37">
        <v>0</v>
      </c>
      <c r="AM57" s="37">
        <v>0</v>
      </c>
      <c r="AN57" s="37">
        <v>0</v>
      </c>
      <c r="AO57" s="37">
        <v>0</v>
      </c>
      <c r="AP57" s="37">
        <v>0</v>
      </c>
      <c r="AQ57" s="37">
        <v>0</v>
      </c>
      <c r="AR57" s="37">
        <v>0</v>
      </c>
      <c r="AS57" s="37">
        <v>0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37">
        <v>0</v>
      </c>
      <c r="AZ57" s="37">
        <v>0</v>
      </c>
      <c r="BA57" s="37">
        <v>0</v>
      </c>
    </row>
    <row r="58" spans="1:53" ht="42.75">
      <c r="A58" s="38" t="s">
        <v>554</v>
      </c>
      <c r="B58" s="39" t="s">
        <v>810</v>
      </c>
      <c r="C58" s="40" t="s">
        <v>762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v>0</v>
      </c>
      <c r="AD58" s="37">
        <v>0</v>
      </c>
      <c r="AE58" s="37">
        <v>0</v>
      </c>
      <c r="AF58" s="37">
        <v>0</v>
      </c>
      <c r="AG58" s="37">
        <v>0</v>
      </c>
      <c r="AH58" s="37">
        <v>0</v>
      </c>
      <c r="AI58" s="37">
        <v>0</v>
      </c>
      <c r="AJ58" s="51">
        <v>0</v>
      </c>
      <c r="AK58" s="51">
        <v>0</v>
      </c>
      <c r="AL58" s="37">
        <v>0</v>
      </c>
      <c r="AM58" s="37">
        <v>0</v>
      </c>
      <c r="AN58" s="37">
        <v>0</v>
      </c>
      <c r="AO58" s="37">
        <v>0</v>
      </c>
      <c r="AP58" s="37">
        <v>0</v>
      </c>
      <c r="AQ58" s="37">
        <v>0</v>
      </c>
      <c r="AR58" s="37">
        <v>0</v>
      </c>
      <c r="AS58" s="37">
        <v>0</v>
      </c>
      <c r="AT58" s="37">
        <v>0</v>
      </c>
      <c r="AU58" s="37">
        <v>0</v>
      </c>
      <c r="AV58" s="37">
        <v>0</v>
      </c>
      <c r="AW58" s="37">
        <v>0</v>
      </c>
      <c r="AX58" s="37">
        <v>0</v>
      </c>
      <c r="AY58" s="37">
        <v>0</v>
      </c>
      <c r="AZ58" s="37">
        <v>0</v>
      </c>
      <c r="BA58" s="37">
        <v>0</v>
      </c>
    </row>
    <row r="59" spans="1:53" s="53" customFormat="1" ht="57">
      <c r="A59" s="38" t="s">
        <v>555</v>
      </c>
      <c r="B59" s="39" t="s">
        <v>811</v>
      </c>
      <c r="C59" s="40" t="s">
        <v>762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37">
        <v>0</v>
      </c>
      <c r="AI59" s="37">
        <v>0</v>
      </c>
      <c r="AJ59" s="51">
        <v>0</v>
      </c>
      <c r="AK59" s="51">
        <v>0</v>
      </c>
      <c r="AL59" s="37">
        <v>0</v>
      </c>
      <c r="AM59" s="37">
        <v>0</v>
      </c>
      <c r="AN59" s="37">
        <v>0</v>
      </c>
      <c r="AO59" s="37">
        <v>0</v>
      </c>
      <c r="AP59" s="37">
        <v>0</v>
      </c>
      <c r="AQ59" s="37">
        <v>0</v>
      </c>
      <c r="AR59" s="37">
        <v>0</v>
      </c>
      <c r="AS59" s="37">
        <v>0</v>
      </c>
      <c r="AT59" s="37">
        <v>0</v>
      </c>
      <c r="AU59" s="37">
        <v>0</v>
      </c>
      <c r="AV59" s="37">
        <v>0</v>
      </c>
      <c r="AW59" s="37">
        <v>0</v>
      </c>
      <c r="AX59" s="37">
        <v>0</v>
      </c>
      <c r="AY59" s="37">
        <v>0</v>
      </c>
      <c r="AZ59" s="37">
        <v>0</v>
      </c>
      <c r="BA59" s="37">
        <v>0</v>
      </c>
    </row>
    <row r="60" spans="1:53" s="53" customFormat="1" ht="42.75">
      <c r="A60" s="38" t="s">
        <v>556</v>
      </c>
      <c r="B60" s="39" t="s">
        <v>812</v>
      </c>
      <c r="C60" s="40" t="s">
        <v>762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0</v>
      </c>
      <c r="AH60" s="37">
        <v>0</v>
      </c>
      <c r="AI60" s="37">
        <v>0</v>
      </c>
      <c r="AJ60" s="51">
        <v>0</v>
      </c>
      <c r="AK60" s="51">
        <v>0</v>
      </c>
      <c r="AL60" s="37">
        <v>0</v>
      </c>
      <c r="AM60" s="37">
        <v>0</v>
      </c>
      <c r="AN60" s="37">
        <v>0</v>
      </c>
      <c r="AO60" s="37">
        <v>0</v>
      </c>
      <c r="AP60" s="37">
        <v>0</v>
      </c>
      <c r="AQ60" s="37">
        <v>0</v>
      </c>
      <c r="AR60" s="37">
        <v>0</v>
      </c>
      <c r="AS60" s="37">
        <v>0</v>
      </c>
      <c r="AT60" s="37">
        <v>0</v>
      </c>
      <c r="AU60" s="37">
        <v>0</v>
      </c>
      <c r="AV60" s="37">
        <v>0</v>
      </c>
      <c r="AW60" s="37">
        <v>0</v>
      </c>
      <c r="AX60" s="37">
        <v>0</v>
      </c>
      <c r="AY60" s="37">
        <v>0</v>
      </c>
      <c r="AZ60" s="37">
        <v>0</v>
      </c>
      <c r="BA60" s="37">
        <v>0</v>
      </c>
    </row>
    <row r="61" spans="1:53" s="53" customFormat="1" ht="42.75">
      <c r="A61" s="38" t="s">
        <v>557</v>
      </c>
      <c r="B61" s="39" t="s">
        <v>813</v>
      </c>
      <c r="C61" s="40" t="s">
        <v>762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7">
        <v>0</v>
      </c>
      <c r="AI61" s="37">
        <v>0</v>
      </c>
      <c r="AJ61" s="51">
        <v>0</v>
      </c>
      <c r="AK61" s="51">
        <v>0</v>
      </c>
      <c r="AL61" s="37">
        <v>0</v>
      </c>
      <c r="AM61" s="37">
        <v>0</v>
      </c>
      <c r="AN61" s="37">
        <v>0</v>
      </c>
      <c r="AO61" s="37">
        <v>0</v>
      </c>
      <c r="AP61" s="37">
        <v>0</v>
      </c>
      <c r="AQ61" s="37">
        <v>0</v>
      </c>
      <c r="AR61" s="37">
        <v>0</v>
      </c>
      <c r="AS61" s="37">
        <v>0</v>
      </c>
      <c r="AT61" s="37">
        <v>0</v>
      </c>
      <c r="AU61" s="37">
        <v>0</v>
      </c>
      <c r="AV61" s="37">
        <v>0</v>
      </c>
      <c r="AW61" s="37">
        <v>0</v>
      </c>
      <c r="AX61" s="37">
        <v>0</v>
      </c>
      <c r="AY61" s="37">
        <v>0</v>
      </c>
      <c r="AZ61" s="37">
        <v>0</v>
      </c>
      <c r="BA61" s="37">
        <v>0</v>
      </c>
    </row>
    <row r="62" spans="1:53" s="53" customFormat="1" ht="57">
      <c r="A62" s="38" t="s">
        <v>814</v>
      </c>
      <c r="B62" s="39" t="s">
        <v>815</v>
      </c>
      <c r="C62" s="40" t="s">
        <v>762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51">
        <v>0</v>
      </c>
      <c r="AK62" s="51">
        <v>0</v>
      </c>
      <c r="AL62" s="37">
        <v>0</v>
      </c>
      <c r="AM62" s="37">
        <v>0</v>
      </c>
      <c r="AN62" s="37">
        <v>0</v>
      </c>
      <c r="AO62" s="37">
        <v>0</v>
      </c>
      <c r="AP62" s="37">
        <v>0</v>
      </c>
      <c r="AQ62" s="37">
        <v>0</v>
      </c>
      <c r="AR62" s="37">
        <v>0</v>
      </c>
      <c r="AS62" s="37">
        <v>0</v>
      </c>
      <c r="AT62" s="37">
        <v>0</v>
      </c>
      <c r="AU62" s="37">
        <v>0</v>
      </c>
      <c r="AV62" s="37">
        <v>0</v>
      </c>
      <c r="AW62" s="37">
        <v>0</v>
      </c>
      <c r="AX62" s="37">
        <v>0</v>
      </c>
      <c r="AY62" s="37">
        <v>0</v>
      </c>
      <c r="AZ62" s="37">
        <v>0</v>
      </c>
      <c r="BA62" s="37">
        <v>0</v>
      </c>
    </row>
    <row r="63" spans="1:53" s="53" customFormat="1" ht="57">
      <c r="A63" s="38" t="s">
        <v>816</v>
      </c>
      <c r="B63" s="39" t="s">
        <v>817</v>
      </c>
      <c r="C63" s="40" t="s">
        <v>762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51">
        <v>0</v>
      </c>
      <c r="AK63" s="51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</row>
    <row r="64" spans="1:53" s="53" customFormat="1" ht="28.5">
      <c r="A64" s="38" t="s">
        <v>818</v>
      </c>
      <c r="B64" s="39" t="s">
        <v>819</v>
      </c>
      <c r="C64" s="40" t="s">
        <v>762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  <c r="AJ64" s="51">
        <v>0</v>
      </c>
      <c r="AK64" s="51">
        <v>0</v>
      </c>
      <c r="AL64" s="37">
        <v>0</v>
      </c>
      <c r="AM64" s="37">
        <v>0</v>
      </c>
      <c r="AN64" s="37">
        <v>0</v>
      </c>
      <c r="AO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37">
        <v>0</v>
      </c>
      <c r="AY64" s="37">
        <v>0</v>
      </c>
      <c r="AZ64" s="37">
        <v>0</v>
      </c>
      <c r="BA64" s="37">
        <v>0</v>
      </c>
    </row>
    <row r="65" spans="1:53" s="53" customFormat="1" ht="42.75">
      <c r="A65" s="38" t="s">
        <v>820</v>
      </c>
      <c r="B65" s="39" t="s">
        <v>821</v>
      </c>
      <c r="C65" s="40" t="s">
        <v>762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51">
        <v>0</v>
      </c>
      <c r="AK65" s="51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</row>
    <row r="66" spans="1:53" s="53" customFormat="1" ht="57">
      <c r="A66" s="38" t="s">
        <v>122</v>
      </c>
      <c r="B66" s="39" t="s">
        <v>822</v>
      </c>
      <c r="C66" s="40" t="s">
        <v>762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7">
        <v>0</v>
      </c>
      <c r="AI66" s="37">
        <v>0</v>
      </c>
      <c r="AJ66" s="51">
        <v>0</v>
      </c>
      <c r="AK66" s="51">
        <v>0</v>
      </c>
      <c r="AL66" s="37">
        <v>0</v>
      </c>
      <c r="AM66" s="37">
        <v>0</v>
      </c>
      <c r="AN66" s="37">
        <v>0</v>
      </c>
      <c r="AO66" s="37">
        <v>0</v>
      </c>
      <c r="AP66" s="37">
        <v>0</v>
      </c>
      <c r="AQ66" s="37">
        <v>0</v>
      </c>
      <c r="AR66" s="37">
        <v>0</v>
      </c>
      <c r="AS66" s="37">
        <v>0</v>
      </c>
      <c r="AT66" s="37">
        <v>0</v>
      </c>
      <c r="AU66" s="37">
        <v>0</v>
      </c>
      <c r="AV66" s="37">
        <v>0</v>
      </c>
      <c r="AW66" s="37">
        <v>0</v>
      </c>
      <c r="AX66" s="37">
        <v>0</v>
      </c>
      <c r="AY66" s="37">
        <v>0</v>
      </c>
      <c r="AZ66" s="37">
        <v>0</v>
      </c>
      <c r="BA66" s="37">
        <v>0</v>
      </c>
    </row>
    <row r="67" spans="1:53" s="53" customFormat="1" ht="57">
      <c r="A67" s="38" t="s">
        <v>823</v>
      </c>
      <c r="B67" s="39" t="s">
        <v>824</v>
      </c>
      <c r="C67" s="40" t="s">
        <v>762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51">
        <v>0</v>
      </c>
      <c r="AK67" s="51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</row>
    <row r="68" spans="1:53" s="53" customFormat="1" ht="57">
      <c r="A68" s="38" t="s">
        <v>825</v>
      </c>
      <c r="B68" s="39" t="s">
        <v>826</v>
      </c>
      <c r="C68" s="40" t="s">
        <v>762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7">
        <v>0</v>
      </c>
      <c r="AI68" s="37">
        <v>0</v>
      </c>
      <c r="AJ68" s="51">
        <v>0</v>
      </c>
      <c r="AK68" s="51">
        <v>0</v>
      </c>
      <c r="AL68" s="37">
        <v>0</v>
      </c>
      <c r="AM68" s="37">
        <v>0</v>
      </c>
      <c r="AN68" s="37">
        <v>0</v>
      </c>
      <c r="AO68" s="37">
        <v>0</v>
      </c>
      <c r="AP68" s="37">
        <v>0</v>
      </c>
      <c r="AQ68" s="37">
        <v>0</v>
      </c>
      <c r="AR68" s="37">
        <v>0</v>
      </c>
      <c r="AS68" s="37">
        <v>0</v>
      </c>
      <c r="AT68" s="37">
        <v>0</v>
      </c>
      <c r="AU68" s="37">
        <v>0</v>
      </c>
      <c r="AV68" s="37">
        <v>0</v>
      </c>
      <c r="AW68" s="37">
        <v>0</v>
      </c>
      <c r="AX68" s="37">
        <v>0</v>
      </c>
      <c r="AY68" s="37">
        <v>0</v>
      </c>
      <c r="AZ68" s="37">
        <v>0</v>
      </c>
      <c r="BA68" s="37">
        <v>0</v>
      </c>
    </row>
    <row r="69" spans="1:53" s="53" customFormat="1" ht="42.75">
      <c r="A69" s="38" t="s">
        <v>124</v>
      </c>
      <c r="B69" s="39" t="s">
        <v>827</v>
      </c>
      <c r="C69" s="40" t="s">
        <v>762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51">
        <v>0</v>
      </c>
      <c r="AK69" s="51">
        <v>0</v>
      </c>
      <c r="AL69" s="37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0</v>
      </c>
      <c r="BA69" s="37">
        <v>0</v>
      </c>
    </row>
    <row r="70" spans="1:53" s="53" customFormat="1" ht="42.75">
      <c r="A70" s="38" t="s">
        <v>126</v>
      </c>
      <c r="B70" s="39" t="s">
        <v>828</v>
      </c>
      <c r="C70" s="40" t="s">
        <v>762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  <c r="AJ70" s="51">
        <v>0</v>
      </c>
      <c r="AK70" s="51">
        <v>0</v>
      </c>
      <c r="AL70" s="37">
        <v>0</v>
      </c>
      <c r="AM70" s="37">
        <v>0</v>
      </c>
      <c r="AN70" s="37">
        <v>0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37">
        <v>0</v>
      </c>
      <c r="AU70" s="37">
        <v>0</v>
      </c>
      <c r="AV70" s="37">
        <v>0</v>
      </c>
      <c r="AW70" s="37">
        <v>0</v>
      </c>
      <c r="AX70" s="37">
        <v>0</v>
      </c>
      <c r="AY70" s="37">
        <v>0</v>
      </c>
      <c r="AZ70" s="37">
        <v>0</v>
      </c>
      <c r="BA70" s="37">
        <v>0</v>
      </c>
    </row>
    <row r="71" spans="1:53" s="53" customFormat="1" ht="28.5">
      <c r="A71" s="38" t="s">
        <v>128</v>
      </c>
      <c r="B71" s="39" t="s">
        <v>829</v>
      </c>
      <c r="C71" s="40" t="s">
        <v>762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  <c r="X71" s="37">
        <v>0</v>
      </c>
      <c r="Y71" s="37">
        <v>0</v>
      </c>
      <c r="Z71" s="37">
        <v>0</v>
      </c>
      <c r="AA71" s="37">
        <v>0</v>
      </c>
      <c r="AB71" s="37">
        <v>0</v>
      </c>
      <c r="AC71" s="37">
        <v>0</v>
      </c>
      <c r="AD71" s="37">
        <v>0</v>
      </c>
      <c r="AE71" s="37">
        <v>0</v>
      </c>
      <c r="AF71" s="37">
        <v>0</v>
      </c>
      <c r="AG71" s="37">
        <v>0</v>
      </c>
      <c r="AH71" s="37">
        <v>0</v>
      </c>
      <c r="AI71" s="37">
        <v>0</v>
      </c>
      <c r="AJ71" s="51">
        <v>0</v>
      </c>
      <c r="AK71" s="51">
        <v>0</v>
      </c>
      <c r="AL71" s="37">
        <v>0</v>
      </c>
      <c r="AM71" s="37">
        <v>0</v>
      </c>
      <c r="AN71" s="37">
        <v>0</v>
      </c>
      <c r="AO71" s="37">
        <v>0</v>
      </c>
      <c r="AP71" s="37">
        <v>0</v>
      </c>
      <c r="AQ71" s="37">
        <v>0</v>
      </c>
      <c r="AR71" s="37">
        <v>0</v>
      </c>
      <c r="AS71" s="37">
        <v>0</v>
      </c>
      <c r="AT71" s="37">
        <v>0</v>
      </c>
      <c r="AU71" s="37">
        <v>0</v>
      </c>
      <c r="AV71" s="37">
        <v>0</v>
      </c>
      <c r="AW71" s="37">
        <v>0</v>
      </c>
      <c r="AX71" s="37">
        <v>0</v>
      </c>
      <c r="AY71" s="37">
        <v>0</v>
      </c>
      <c r="AZ71" s="37">
        <v>0</v>
      </c>
      <c r="BA71" s="37">
        <v>0</v>
      </c>
    </row>
  </sheetData>
  <mergeCells count="47">
    <mergeCell ref="A8:AS8"/>
    <mergeCell ref="A9:AS9"/>
    <mergeCell ref="A10:AS10"/>
    <mergeCell ref="A11:AS11"/>
    <mergeCell ref="A12:AS12"/>
    <mergeCell ref="A3:AS3"/>
    <mergeCell ref="A4:AS4"/>
    <mergeCell ref="A5:AS5"/>
    <mergeCell ref="A6:AS6"/>
    <mergeCell ref="A7:AS7"/>
    <mergeCell ref="B13:B16"/>
    <mergeCell ref="C13:C16"/>
    <mergeCell ref="D13:BA13"/>
    <mergeCell ref="D14:S14"/>
    <mergeCell ref="T14:AE14"/>
    <mergeCell ref="AF14:AK14"/>
    <mergeCell ref="AL14:AO14"/>
    <mergeCell ref="AP14:AU14"/>
    <mergeCell ref="AV14:AY14"/>
    <mergeCell ref="AZ14:BA14"/>
    <mergeCell ref="D15:E15"/>
    <mergeCell ref="F15:G15"/>
    <mergeCell ref="H15:I15"/>
    <mergeCell ref="J15:K15"/>
    <mergeCell ref="L15:M15"/>
    <mergeCell ref="AZ15:BA15"/>
    <mergeCell ref="AH15:AI15"/>
    <mergeCell ref="AJ15:AK15"/>
    <mergeCell ref="AL15:AM15"/>
    <mergeCell ref="AN15:AO15"/>
    <mergeCell ref="AP15:AQ15"/>
    <mergeCell ref="A18:C18"/>
    <mergeCell ref="AR15:AS15"/>
    <mergeCell ref="AT15:AU15"/>
    <mergeCell ref="AV15:AW15"/>
    <mergeCell ref="AX15:AY15"/>
    <mergeCell ref="X15:Y15"/>
    <mergeCell ref="Z15:AA15"/>
    <mergeCell ref="AB15:AC15"/>
    <mergeCell ref="AD15:AE15"/>
    <mergeCell ref="AF15:AG15"/>
    <mergeCell ref="N15:O15"/>
    <mergeCell ref="P15:Q15"/>
    <mergeCell ref="R15:S15"/>
    <mergeCell ref="T15:U15"/>
    <mergeCell ref="V15:W15"/>
    <mergeCell ref="A13:A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4:M24"/>
  <sheetViews>
    <sheetView topLeftCell="A7" workbookViewId="0">
      <selection activeCell="J14" sqref="J14:K14"/>
    </sheetView>
  </sheetViews>
  <sheetFormatPr defaultRowHeight="15"/>
  <cols>
    <col min="1" max="1" width="13.85546875" customWidth="1"/>
    <col min="2" max="2" width="16.42578125" customWidth="1"/>
    <col min="3" max="3" width="21.42578125" customWidth="1"/>
    <col min="4" max="4" width="14.140625" customWidth="1"/>
    <col min="5" max="5" width="21.42578125" customWidth="1"/>
    <col min="6" max="6" width="15" customWidth="1"/>
    <col min="7" max="7" width="15.5703125" customWidth="1"/>
    <col min="8" max="8" width="16" customWidth="1"/>
    <col min="9" max="9" width="14.7109375" customWidth="1"/>
    <col min="10" max="10" width="15.28515625" customWidth="1"/>
    <col min="11" max="11" width="17.5703125" customWidth="1"/>
    <col min="12" max="12" width="15.140625" customWidth="1"/>
    <col min="13" max="13" width="19.7109375" style="10" customWidth="1"/>
  </cols>
  <sheetData>
    <row r="4" spans="1:13" s="4" customFormat="1" ht="15.75" customHeight="1">
      <c r="A4" s="140" t="s">
        <v>95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 s="4" customFormat="1" ht="16.5">
      <c r="A5" s="140" t="s">
        <v>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6" spans="1:13" s="4" customFormat="1" ht="16.5">
      <c r="A6" s="140" t="s">
        <v>23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3" s="4" customFormat="1" ht="51.75" customHeight="1">
      <c r="A7" s="141" t="s">
        <v>599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s="4" customFormat="1" ht="16.5">
      <c r="A8" s="141" t="s">
        <v>920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</row>
    <row r="9" spans="1:13" s="4" customFormat="1" ht="38.25" customHeight="1">
      <c r="A9" s="141" t="s">
        <v>877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</row>
    <row r="10" spans="1:13" s="4" customFormat="1" ht="16.5">
      <c r="A10" s="141" t="s">
        <v>4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</row>
    <row r="11" spans="1:13" s="4" customFormat="1" ht="16.5">
      <c r="A11" s="141" t="s">
        <v>921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</row>
    <row r="12" spans="1:13" s="4" customFormat="1" ht="16.5">
      <c r="A12" s="141" t="s">
        <v>878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</row>
    <row r="13" spans="1:13" s="4" customFormat="1" ht="16.5">
      <c r="A13" s="141" t="s">
        <v>5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</row>
    <row r="14" spans="1:13" s="6" customFormat="1" ht="169.5" customHeight="1">
      <c r="A14" s="142" t="s">
        <v>6</v>
      </c>
      <c r="B14" s="142" t="s">
        <v>7</v>
      </c>
      <c r="C14" s="142" t="s">
        <v>8</v>
      </c>
      <c r="D14" s="142" t="s">
        <v>96</v>
      </c>
      <c r="E14" s="142" t="s">
        <v>97</v>
      </c>
      <c r="F14" s="142" t="s">
        <v>98</v>
      </c>
      <c r="G14" s="142"/>
      <c r="H14" s="142" t="s">
        <v>99</v>
      </c>
      <c r="I14" s="142"/>
      <c r="J14" s="142" t="s">
        <v>100</v>
      </c>
      <c r="K14" s="142"/>
      <c r="L14" s="142" t="s">
        <v>101</v>
      </c>
      <c r="M14" s="142"/>
    </row>
    <row r="15" spans="1:13" s="6" customFormat="1" ht="45">
      <c r="A15" s="142"/>
      <c r="B15" s="142"/>
      <c r="C15" s="142"/>
      <c r="D15" s="142"/>
      <c r="E15" s="142"/>
      <c r="F15" s="31" t="s">
        <v>879</v>
      </c>
      <c r="G15" s="31" t="s">
        <v>880</v>
      </c>
      <c r="H15" s="31" t="s">
        <v>881</v>
      </c>
      <c r="I15" s="31" t="s">
        <v>882</v>
      </c>
      <c r="J15" s="31" t="s">
        <v>883</v>
      </c>
      <c r="K15" s="31" t="s">
        <v>884</v>
      </c>
      <c r="L15" s="31" t="s">
        <v>883</v>
      </c>
      <c r="M15" s="32" t="s">
        <v>885</v>
      </c>
    </row>
    <row r="16" spans="1:13" s="55" customFormat="1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11">
        <v>13</v>
      </c>
    </row>
    <row r="17" spans="1:13" s="6" customFormat="1">
      <c r="A17" s="31" t="s">
        <v>20</v>
      </c>
      <c r="B17" s="31" t="s">
        <v>20</v>
      </c>
      <c r="C17" s="31" t="s">
        <v>20</v>
      </c>
      <c r="D17" s="31" t="s">
        <v>20</v>
      </c>
      <c r="E17" s="31" t="s">
        <v>20</v>
      </c>
      <c r="F17" s="31" t="s">
        <v>20</v>
      </c>
      <c r="G17" s="31" t="s">
        <v>20</v>
      </c>
      <c r="H17" s="31" t="s">
        <v>20</v>
      </c>
      <c r="I17" s="31" t="s">
        <v>20</v>
      </c>
      <c r="J17" s="31" t="s">
        <v>20</v>
      </c>
      <c r="K17" s="31" t="s">
        <v>20</v>
      </c>
      <c r="L17" s="31" t="s">
        <v>20</v>
      </c>
      <c r="M17" s="32" t="s">
        <v>20</v>
      </c>
    </row>
    <row r="18" spans="1:13" s="6" customFormat="1">
      <c r="A18" s="31"/>
      <c r="B18" s="31" t="s">
        <v>20</v>
      </c>
      <c r="C18" s="31" t="s">
        <v>20</v>
      </c>
      <c r="D18" s="31" t="s">
        <v>20</v>
      </c>
      <c r="E18" s="31" t="s">
        <v>20</v>
      </c>
      <c r="F18" s="31" t="s">
        <v>20</v>
      </c>
      <c r="G18" s="31" t="s">
        <v>20</v>
      </c>
      <c r="H18" s="31" t="s">
        <v>20</v>
      </c>
      <c r="I18" s="31" t="s">
        <v>20</v>
      </c>
      <c r="J18" s="31" t="s">
        <v>20</v>
      </c>
      <c r="K18" s="31" t="s">
        <v>20</v>
      </c>
      <c r="L18" s="31" t="s">
        <v>20</v>
      </c>
      <c r="M18" s="32" t="s">
        <v>20</v>
      </c>
    </row>
    <row r="19" spans="1:13" s="6" customFormat="1" ht="28.5" customHeight="1">
      <c r="A19" s="142" t="s">
        <v>32</v>
      </c>
      <c r="B19" s="142"/>
      <c r="C19" s="142"/>
      <c r="D19" s="31" t="s">
        <v>833</v>
      </c>
      <c r="E19" s="31" t="s">
        <v>833</v>
      </c>
      <c r="F19" s="31" t="s">
        <v>833</v>
      </c>
      <c r="G19" s="31" t="s">
        <v>833</v>
      </c>
      <c r="H19" s="31" t="s">
        <v>833</v>
      </c>
      <c r="I19" s="31" t="s">
        <v>833</v>
      </c>
      <c r="J19" s="31" t="s">
        <v>833</v>
      </c>
      <c r="K19" s="31" t="s">
        <v>833</v>
      </c>
      <c r="L19" s="31" t="s">
        <v>833</v>
      </c>
      <c r="M19" s="32" t="s">
        <v>833</v>
      </c>
    </row>
    <row r="20" spans="1:13" s="6" customFormat="1" ht="28.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5"/>
    </row>
    <row r="21" spans="1:13" ht="58.5" customHeight="1">
      <c r="A21" s="143" t="s">
        <v>33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1"/>
    </row>
    <row r="23" spans="1:13">
      <c r="A23" s="1"/>
    </row>
    <row r="24" spans="1:13">
      <c r="A24" s="2"/>
    </row>
  </sheetData>
  <mergeCells count="21">
    <mergeCell ref="A21:M21"/>
    <mergeCell ref="A8:M8"/>
    <mergeCell ref="A9:M9"/>
    <mergeCell ref="A10:M10"/>
    <mergeCell ref="A11:M11"/>
    <mergeCell ref="A12:M12"/>
    <mergeCell ref="A19:C19"/>
    <mergeCell ref="A4:M4"/>
    <mergeCell ref="A5:M5"/>
    <mergeCell ref="A6:M6"/>
    <mergeCell ref="A7:M7"/>
    <mergeCell ref="H14:I14"/>
    <mergeCell ref="J14:K14"/>
    <mergeCell ref="L14:M14"/>
    <mergeCell ref="A14:A15"/>
    <mergeCell ref="B14:B15"/>
    <mergeCell ref="C14:C15"/>
    <mergeCell ref="D14:D15"/>
    <mergeCell ref="E14:E15"/>
    <mergeCell ref="F14:G14"/>
    <mergeCell ref="A13:M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451"/>
  <sheetViews>
    <sheetView tabSelected="1" topLeftCell="A379" workbookViewId="0">
      <selection activeCell="F390" sqref="F390"/>
    </sheetView>
  </sheetViews>
  <sheetFormatPr defaultRowHeight="15"/>
  <cols>
    <col min="1" max="1" width="13.28515625" customWidth="1"/>
    <col min="2" max="2" width="46.28515625" customWidth="1"/>
    <col min="3" max="4" width="16.28515625" customWidth="1"/>
    <col min="5" max="5" width="14.140625" customWidth="1"/>
    <col min="6" max="6" width="14.28515625" customWidth="1"/>
    <col min="7" max="7" width="18.7109375" customWidth="1"/>
    <col min="8" max="8" width="37.7109375" customWidth="1"/>
  </cols>
  <sheetData>
    <row r="1" spans="1:8">
      <c r="A1" s="14"/>
      <c r="H1" s="10"/>
    </row>
    <row r="2" spans="1:8" ht="16.5">
      <c r="A2" s="140" t="s">
        <v>102</v>
      </c>
      <c r="B2" s="140"/>
      <c r="C2" s="140"/>
      <c r="D2" s="140"/>
      <c r="E2" s="140"/>
      <c r="F2" s="140"/>
      <c r="G2" s="140"/>
      <c r="H2" s="140"/>
    </row>
    <row r="3" spans="1:8" ht="16.5">
      <c r="A3" s="140" t="s">
        <v>1</v>
      </c>
      <c r="B3" s="140"/>
      <c r="C3" s="140"/>
      <c r="D3" s="140"/>
      <c r="E3" s="140"/>
      <c r="F3" s="140"/>
      <c r="G3" s="140"/>
      <c r="H3" s="140"/>
    </row>
    <row r="4" spans="1:8" ht="16.5">
      <c r="A4" s="140" t="s">
        <v>23</v>
      </c>
      <c r="B4" s="140"/>
      <c r="C4" s="140"/>
      <c r="D4" s="140"/>
      <c r="E4" s="140"/>
      <c r="F4" s="140"/>
      <c r="G4" s="140"/>
      <c r="H4" s="140"/>
    </row>
    <row r="5" spans="1:8" ht="16.5">
      <c r="A5" s="141" t="s">
        <v>895</v>
      </c>
      <c r="B5" s="141"/>
      <c r="C5" s="141"/>
      <c r="D5" s="141"/>
      <c r="E5" s="141"/>
      <c r="F5" s="141"/>
      <c r="G5" s="141"/>
      <c r="H5" s="141"/>
    </row>
    <row r="6" spans="1:8" ht="16.5">
      <c r="A6" s="154" t="s">
        <v>886</v>
      </c>
      <c r="B6" s="154"/>
      <c r="C6" s="154"/>
      <c r="D6" s="154"/>
      <c r="E6" s="154"/>
      <c r="F6" s="154"/>
      <c r="G6" s="154"/>
      <c r="H6" s="154"/>
    </row>
    <row r="7" spans="1:8" ht="16.5">
      <c r="A7" s="154" t="s">
        <v>601</v>
      </c>
      <c r="B7" s="154"/>
      <c r="C7" s="154"/>
      <c r="D7" s="154"/>
      <c r="E7" s="154"/>
      <c r="F7" s="154"/>
      <c r="G7" s="154"/>
      <c r="H7" s="154"/>
    </row>
    <row r="8" spans="1:8" ht="16.5">
      <c r="A8" s="154" t="s">
        <v>887</v>
      </c>
      <c r="B8" s="154"/>
      <c r="C8" s="154"/>
      <c r="D8" s="154"/>
      <c r="E8" s="154"/>
      <c r="F8" s="154"/>
      <c r="G8" s="154"/>
      <c r="H8" s="154"/>
    </row>
    <row r="9" spans="1:8" ht="16.5">
      <c r="A9" s="155" t="s">
        <v>922</v>
      </c>
      <c r="B9" s="155"/>
      <c r="C9" s="155"/>
      <c r="D9" s="155"/>
      <c r="E9" s="155"/>
      <c r="F9" s="155"/>
      <c r="G9" s="155"/>
      <c r="H9" s="155"/>
    </row>
    <row r="10" spans="1:8" ht="16.5">
      <c r="A10" s="154" t="s">
        <v>888</v>
      </c>
      <c r="B10" s="154"/>
      <c r="C10" s="154"/>
      <c r="D10" s="154"/>
      <c r="E10" s="154"/>
      <c r="F10" s="154"/>
      <c r="G10" s="154"/>
      <c r="H10" s="154"/>
    </row>
    <row r="11" spans="1:8">
      <c r="A11" s="153" t="s">
        <v>103</v>
      </c>
      <c r="B11" s="153"/>
      <c r="C11" s="153"/>
      <c r="D11" s="153"/>
      <c r="E11" s="153"/>
      <c r="F11" s="153"/>
      <c r="G11" s="153"/>
      <c r="H11" s="153"/>
    </row>
    <row r="12" spans="1:8">
      <c r="A12" s="156" t="s">
        <v>104</v>
      </c>
      <c r="B12" s="156"/>
      <c r="C12" s="156"/>
      <c r="D12" s="156"/>
      <c r="E12" s="156"/>
      <c r="F12" s="156"/>
      <c r="G12" s="156"/>
      <c r="H12" s="156"/>
    </row>
    <row r="13" spans="1:8" ht="63.75" customHeight="1">
      <c r="A13" s="142" t="s">
        <v>105</v>
      </c>
      <c r="B13" s="142" t="s">
        <v>106</v>
      </c>
      <c r="C13" s="142" t="s">
        <v>107</v>
      </c>
      <c r="D13" s="142" t="s">
        <v>923</v>
      </c>
      <c r="E13" s="142"/>
      <c r="F13" s="142" t="s">
        <v>924</v>
      </c>
      <c r="G13" s="142"/>
      <c r="H13" s="104" t="s">
        <v>26</v>
      </c>
    </row>
    <row r="14" spans="1:8" ht="30">
      <c r="A14" s="142"/>
      <c r="B14" s="142"/>
      <c r="C14" s="142"/>
      <c r="D14" s="5" t="s">
        <v>12</v>
      </c>
      <c r="E14" s="5" t="s">
        <v>13</v>
      </c>
      <c r="F14" s="5" t="s">
        <v>600</v>
      </c>
      <c r="G14" s="5" t="s">
        <v>108</v>
      </c>
      <c r="H14" s="104"/>
    </row>
    <row r="15" spans="1:8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 t="s">
        <v>603</v>
      </c>
      <c r="G15" s="7">
        <v>7</v>
      </c>
      <c r="H15" s="11">
        <v>8</v>
      </c>
    </row>
    <row r="16" spans="1:8">
      <c r="A16" s="152" t="s">
        <v>109</v>
      </c>
      <c r="B16" s="152"/>
      <c r="C16" s="152"/>
      <c r="D16" s="152"/>
      <c r="E16" s="152"/>
      <c r="F16" s="152"/>
      <c r="G16" s="152"/>
      <c r="H16" s="152"/>
    </row>
    <row r="17" spans="1:8" ht="28.5">
      <c r="A17" s="15" t="s">
        <v>110</v>
      </c>
      <c r="B17" s="16" t="s">
        <v>111</v>
      </c>
      <c r="C17" s="16" t="s">
        <v>112</v>
      </c>
      <c r="D17" s="15" t="s">
        <v>833</v>
      </c>
      <c r="E17" s="56">
        <f>E23+E25+E31</f>
        <v>29.879215670000001</v>
      </c>
      <c r="F17" s="100" t="s">
        <v>316</v>
      </c>
      <c r="G17" s="100" t="s">
        <v>316</v>
      </c>
      <c r="H17" s="100" t="s">
        <v>316</v>
      </c>
    </row>
    <row r="18" spans="1:8" ht="30">
      <c r="A18" s="12" t="s">
        <v>113</v>
      </c>
      <c r="B18" s="17" t="s">
        <v>114</v>
      </c>
      <c r="C18" s="17" t="s">
        <v>112</v>
      </c>
      <c r="D18" s="48" t="s">
        <v>833</v>
      </c>
      <c r="E18" s="98" t="s">
        <v>316</v>
      </c>
      <c r="F18" s="98" t="s">
        <v>316</v>
      </c>
      <c r="G18" s="98" t="s">
        <v>316</v>
      </c>
      <c r="H18" s="98" t="s">
        <v>316</v>
      </c>
    </row>
    <row r="19" spans="1:8" ht="45">
      <c r="A19" s="12" t="s">
        <v>494</v>
      </c>
      <c r="B19" s="17" t="s">
        <v>115</v>
      </c>
      <c r="C19" s="17" t="s">
        <v>112</v>
      </c>
      <c r="D19" s="48" t="s">
        <v>833</v>
      </c>
      <c r="E19" s="98" t="s">
        <v>316</v>
      </c>
      <c r="F19" s="98" t="s">
        <v>316</v>
      </c>
      <c r="G19" s="98" t="s">
        <v>316</v>
      </c>
      <c r="H19" s="98" t="s">
        <v>316</v>
      </c>
    </row>
    <row r="20" spans="1:8" ht="45">
      <c r="A20" s="12" t="s">
        <v>116</v>
      </c>
      <c r="B20" s="17" t="s">
        <v>117</v>
      </c>
      <c r="C20" s="17" t="s">
        <v>112</v>
      </c>
      <c r="D20" s="48" t="s">
        <v>833</v>
      </c>
      <c r="E20" s="98" t="s">
        <v>316</v>
      </c>
      <c r="F20" s="98" t="s">
        <v>316</v>
      </c>
      <c r="G20" s="98" t="s">
        <v>316</v>
      </c>
      <c r="H20" s="98" t="s">
        <v>316</v>
      </c>
    </row>
    <row r="21" spans="1:8" ht="45">
      <c r="A21" s="12" t="s">
        <v>118</v>
      </c>
      <c r="B21" s="17" t="s">
        <v>119</v>
      </c>
      <c r="C21" s="17" t="s">
        <v>112</v>
      </c>
      <c r="D21" s="48" t="s">
        <v>833</v>
      </c>
      <c r="E21" s="98" t="s">
        <v>316</v>
      </c>
      <c r="F21" s="98" t="s">
        <v>316</v>
      </c>
      <c r="G21" s="98" t="s">
        <v>316</v>
      </c>
      <c r="H21" s="98" t="s">
        <v>316</v>
      </c>
    </row>
    <row r="22" spans="1:8" ht="30">
      <c r="A22" s="12" t="s">
        <v>120</v>
      </c>
      <c r="B22" s="17" t="s">
        <v>121</v>
      </c>
      <c r="C22" s="17" t="s">
        <v>112</v>
      </c>
      <c r="D22" s="48" t="s">
        <v>833</v>
      </c>
      <c r="E22" s="98" t="s">
        <v>316</v>
      </c>
      <c r="F22" s="98" t="s">
        <v>316</v>
      </c>
      <c r="G22" s="98" t="s">
        <v>316</v>
      </c>
      <c r="H22" s="98" t="s">
        <v>316</v>
      </c>
    </row>
    <row r="23" spans="1:8" ht="30">
      <c r="A23" s="12" t="s">
        <v>122</v>
      </c>
      <c r="B23" s="17" t="s">
        <v>123</v>
      </c>
      <c r="C23" s="17" t="s">
        <v>112</v>
      </c>
      <c r="D23" s="48" t="s">
        <v>833</v>
      </c>
      <c r="E23" s="57">
        <v>28.611018210000001</v>
      </c>
      <c r="F23" s="98" t="s">
        <v>316</v>
      </c>
      <c r="G23" s="98" t="s">
        <v>316</v>
      </c>
      <c r="H23" s="98" t="s">
        <v>316</v>
      </c>
    </row>
    <row r="24" spans="1:8" ht="30">
      <c r="A24" s="12" t="s">
        <v>124</v>
      </c>
      <c r="B24" s="17" t="s">
        <v>125</v>
      </c>
      <c r="C24" s="17" t="s">
        <v>112</v>
      </c>
      <c r="D24" s="48" t="s">
        <v>833</v>
      </c>
      <c r="E24" s="98" t="s">
        <v>316</v>
      </c>
      <c r="F24" s="98" t="s">
        <v>316</v>
      </c>
      <c r="G24" s="98" t="s">
        <v>316</v>
      </c>
      <c r="H24" s="98" t="s">
        <v>316</v>
      </c>
    </row>
    <row r="25" spans="1:8" ht="30">
      <c r="A25" s="12" t="s">
        <v>126</v>
      </c>
      <c r="B25" s="17" t="s">
        <v>127</v>
      </c>
      <c r="C25" s="17" t="s">
        <v>112</v>
      </c>
      <c r="D25" s="48" t="s">
        <v>833</v>
      </c>
      <c r="E25" s="57">
        <f>1.05835554+0.01</f>
        <v>1.06835554</v>
      </c>
      <c r="F25" s="98" t="s">
        <v>316</v>
      </c>
      <c r="G25" s="98" t="s">
        <v>316</v>
      </c>
      <c r="H25" s="98" t="s">
        <v>316</v>
      </c>
    </row>
    <row r="26" spans="1:8">
      <c r="A26" s="12" t="s">
        <v>128</v>
      </c>
      <c r="B26" s="17" t="s">
        <v>129</v>
      </c>
      <c r="C26" s="17" t="s">
        <v>112</v>
      </c>
      <c r="D26" s="48" t="s">
        <v>833</v>
      </c>
      <c r="E26" s="98" t="s">
        <v>316</v>
      </c>
      <c r="F26" s="98" t="s">
        <v>316</v>
      </c>
      <c r="G26" s="98" t="s">
        <v>316</v>
      </c>
      <c r="H26" s="98" t="s">
        <v>316</v>
      </c>
    </row>
    <row r="27" spans="1:8">
      <c r="A27" s="12" t="s">
        <v>130</v>
      </c>
      <c r="B27" s="17" t="s">
        <v>131</v>
      </c>
      <c r="C27" s="17" t="s">
        <v>112</v>
      </c>
      <c r="D27" s="48" t="s">
        <v>833</v>
      </c>
      <c r="E27" s="98" t="s">
        <v>316</v>
      </c>
      <c r="F27" s="98" t="s">
        <v>316</v>
      </c>
      <c r="G27" s="98" t="s">
        <v>316</v>
      </c>
      <c r="H27" s="98" t="s">
        <v>316</v>
      </c>
    </row>
    <row r="28" spans="1:8" ht="45">
      <c r="A28" s="12" t="s">
        <v>132</v>
      </c>
      <c r="B28" s="17" t="s">
        <v>133</v>
      </c>
      <c r="C28" s="17" t="s">
        <v>112</v>
      </c>
      <c r="D28" s="48" t="s">
        <v>833</v>
      </c>
      <c r="E28" s="98" t="s">
        <v>316</v>
      </c>
      <c r="F28" s="98" t="s">
        <v>316</v>
      </c>
      <c r="G28" s="98" t="s">
        <v>316</v>
      </c>
      <c r="H28" s="98" t="s">
        <v>316</v>
      </c>
    </row>
    <row r="29" spans="1:8" ht="30">
      <c r="A29" s="12" t="s">
        <v>134</v>
      </c>
      <c r="B29" s="17" t="s">
        <v>135</v>
      </c>
      <c r="C29" s="17" t="s">
        <v>112</v>
      </c>
      <c r="D29" s="48" t="s">
        <v>833</v>
      </c>
      <c r="E29" s="98" t="s">
        <v>316</v>
      </c>
      <c r="F29" s="98" t="s">
        <v>316</v>
      </c>
      <c r="G29" s="98" t="s">
        <v>316</v>
      </c>
      <c r="H29" s="98" t="s">
        <v>316</v>
      </c>
    </row>
    <row r="30" spans="1:8">
      <c r="A30" s="12" t="s">
        <v>136</v>
      </c>
      <c r="B30" s="17" t="s">
        <v>137</v>
      </c>
      <c r="C30" s="17" t="s">
        <v>112</v>
      </c>
      <c r="D30" s="48" t="s">
        <v>833</v>
      </c>
      <c r="E30" s="98" t="s">
        <v>316</v>
      </c>
      <c r="F30" s="98" t="s">
        <v>316</v>
      </c>
      <c r="G30" s="98" t="s">
        <v>316</v>
      </c>
      <c r="H30" s="98" t="s">
        <v>316</v>
      </c>
    </row>
    <row r="31" spans="1:8">
      <c r="A31" s="12" t="s">
        <v>138</v>
      </c>
      <c r="B31" s="17" t="s">
        <v>139</v>
      </c>
      <c r="C31" s="17" t="s">
        <v>112</v>
      </c>
      <c r="D31" s="48" t="s">
        <v>833</v>
      </c>
      <c r="E31" s="59">
        <v>0.19984192000000001</v>
      </c>
      <c r="F31" s="98" t="s">
        <v>316</v>
      </c>
      <c r="G31" s="98" t="s">
        <v>316</v>
      </c>
      <c r="H31" s="98" t="s">
        <v>316</v>
      </c>
    </row>
    <row r="32" spans="1:8" ht="42.75">
      <c r="A32" s="15" t="s">
        <v>566</v>
      </c>
      <c r="B32" s="16" t="s">
        <v>140</v>
      </c>
      <c r="C32" s="16" t="s">
        <v>112</v>
      </c>
      <c r="D32" s="15" t="s">
        <v>833</v>
      </c>
      <c r="E32" s="56">
        <f>E47+E56+E62+E63+E64+E67</f>
        <v>31.327971199999997</v>
      </c>
      <c r="F32" s="100" t="s">
        <v>316</v>
      </c>
      <c r="G32" s="100" t="s">
        <v>316</v>
      </c>
      <c r="H32" s="100" t="s">
        <v>316</v>
      </c>
    </row>
    <row r="33" spans="1:8" ht="30">
      <c r="A33" s="12" t="s">
        <v>141</v>
      </c>
      <c r="B33" s="17" t="s">
        <v>604</v>
      </c>
      <c r="C33" s="17" t="s">
        <v>112</v>
      </c>
      <c r="D33" s="48" t="s">
        <v>833</v>
      </c>
      <c r="E33" s="98" t="s">
        <v>316</v>
      </c>
      <c r="F33" s="98" t="s">
        <v>316</v>
      </c>
      <c r="G33" s="98" t="s">
        <v>316</v>
      </c>
      <c r="H33" s="98" t="s">
        <v>316</v>
      </c>
    </row>
    <row r="34" spans="1:8" ht="45">
      <c r="A34" s="12" t="s">
        <v>142</v>
      </c>
      <c r="B34" s="17" t="s">
        <v>115</v>
      </c>
      <c r="C34" s="17" t="s">
        <v>112</v>
      </c>
      <c r="D34" s="48" t="s">
        <v>833</v>
      </c>
      <c r="E34" s="98" t="s">
        <v>316</v>
      </c>
      <c r="F34" s="98" t="s">
        <v>316</v>
      </c>
      <c r="G34" s="98" t="s">
        <v>316</v>
      </c>
      <c r="H34" s="98" t="s">
        <v>316</v>
      </c>
    </row>
    <row r="35" spans="1:8" ht="45">
      <c r="A35" s="12" t="s">
        <v>143</v>
      </c>
      <c r="B35" s="17" t="s">
        <v>117</v>
      </c>
      <c r="C35" s="17" t="s">
        <v>112</v>
      </c>
      <c r="D35" s="48" t="s">
        <v>833</v>
      </c>
      <c r="E35" s="98" t="s">
        <v>316</v>
      </c>
      <c r="F35" s="98" t="s">
        <v>316</v>
      </c>
      <c r="G35" s="98" t="s">
        <v>316</v>
      </c>
      <c r="H35" s="98" t="s">
        <v>316</v>
      </c>
    </row>
    <row r="36" spans="1:8" ht="45">
      <c r="A36" s="12" t="s">
        <v>144</v>
      </c>
      <c r="B36" s="17" t="s">
        <v>119</v>
      </c>
      <c r="C36" s="17" t="s">
        <v>112</v>
      </c>
      <c r="D36" s="48" t="s">
        <v>833</v>
      </c>
      <c r="E36" s="98" t="s">
        <v>316</v>
      </c>
      <c r="F36" s="98" t="s">
        <v>316</v>
      </c>
      <c r="G36" s="98" t="s">
        <v>316</v>
      </c>
      <c r="H36" s="98" t="s">
        <v>316</v>
      </c>
    </row>
    <row r="37" spans="1:8" ht="30">
      <c r="A37" s="12" t="s">
        <v>145</v>
      </c>
      <c r="B37" s="17" t="s">
        <v>121</v>
      </c>
      <c r="C37" s="17" t="s">
        <v>112</v>
      </c>
      <c r="D37" s="48" t="s">
        <v>833</v>
      </c>
      <c r="E37" s="98" t="s">
        <v>316</v>
      </c>
      <c r="F37" s="98" t="s">
        <v>316</v>
      </c>
      <c r="G37" s="98" t="s">
        <v>316</v>
      </c>
      <c r="H37" s="98" t="s">
        <v>316</v>
      </c>
    </row>
    <row r="38" spans="1:8" ht="30">
      <c r="A38" s="12" t="s">
        <v>146</v>
      </c>
      <c r="B38" s="17" t="s">
        <v>123</v>
      </c>
      <c r="C38" s="17" t="s">
        <v>112</v>
      </c>
      <c r="D38" s="48" t="s">
        <v>833</v>
      </c>
      <c r="E38" s="57">
        <f>10.86903+4.89102+0.13662+1.86799+1.6134+7.01975+1.84589+0.26121+1.29907+0.39993+0.13926</f>
        <v>30.343170000000001</v>
      </c>
      <c r="F38" s="98" t="s">
        <v>316</v>
      </c>
      <c r="G38" s="98" t="s">
        <v>316</v>
      </c>
      <c r="H38" s="98" t="s">
        <v>316</v>
      </c>
    </row>
    <row r="39" spans="1:8" ht="30">
      <c r="A39" s="12" t="s">
        <v>147</v>
      </c>
      <c r="B39" s="17" t="s">
        <v>125</v>
      </c>
      <c r="C39" s="17" t="s">
        <v>112</v>
      </c>
      <c r="D39" s="48" t="s">
        <v>833</v>
      </c>
      <c r="E39" s="98" t="s">
        <v>316</v>
      </c>
      <c r="F39" s="98" t="s">
        <v>316</v>
      </c>
      <c r="G39" s="98" t="s">
        <v>316</v>
      </c>
      <c r="H39" s="98" t="s">
        <v>316</v>
      </c>
    </row>
    <row r="40" spans="1:8" ht="30">
      <c r="A40" s="12" t="s">
        <v>148</v>
      </c>
      <c r="B40" s="17" t="s">
        <v>127</v>
      </c>
      <c r="C40" s="17" t="s">
        <v>112</v>
      </c>
      <c r="D40" s="48" t="s">
        <v>833</v>
      </c>
      <c r="E40" s="57">
        <v>0.98480120000000004</v>
      </c>
      <c r="F40" s="98" t="s">
        <v>316</v>
      </c>
      <c r="G40" s="98" t="s">
        <v>316</v>
      </c>
      <c r="H40" s="98" t="s">
        <v>316</v>
      </c>
    </row>
    <row r="41" spans="1:8">
      <c r="A41" s="12" t="s">
        <v>149</v>
      </c>
      <c r="B41" s="17" t="s">
        <v>129</v>
      </c>
      <c r="C41" s="17" t="s">
        <v>112</v>
      </c>
      <c r="D41" s="48" t="s">
        <v>833</v>
      </c>
      <c r="E41" s="98" t="s">
        <v>316</v>
      </c>
      <c r="F41" s="98" t="s">
        <v>316</v>
      </c>
      <c r="G41" s="98" t="s">
        <v>316</v>
      </c>
      <c r="H41" s="98" t="s">
        <v>316</v>
      </c>
    </row>
    <row r="42" spans="1:8">
      <c r="A42" s="12" t="s">
        <v>150</v>
      </c>
      <c r="B42" s="17" t="s">
        <v>131</v>
      </c>
      <c r="C42" s="17" t="s">
        <v>112</v>
      </c>
      <c r="D42" s="48" t="s">
        <v>833</v>
      </c>
      <c r="E42" s="98" t="s">
        <v>316</v>
      </c>
      <c r="F42" s="98" t="s">
        <v>316</v>
      </c>
      <c r="G42" s="98" t="s">
        <v>316</v>
      </c>
      <c r="H42" s="98" t="s">
        <v>316</v>
      </c>
    </row>
    <row r="43" spans="1:8" ht="45">
      <c r="A43" s="12" t="s">
        <v>151</v>
      </c>
      <c r="B43" s="17" t="s">
        <v>133</v>
      </c>
      <c r="C43" s="17" t="s">
        <v>112</v>
      </c>
      <c r="D43" s="48" t="s">
        <v>833</v>
      </c>
      <c r="E43" s="98" t="s">
        <v>316</v>
      </c>
      <c r="F43" s="98" t="s">
        <v>316</v>
      </c>
      <c r="G43" s="98" t="s">
        <v>316</v>
      </c>
      <c r="H43" s="98" t="s">
        <v>316</v>
      </c>
    </row>
    <row r="44" spans="1:8" ht="30">
      <c r="A44" s="12" t="s">
        <v>152</v>
      </c>
      <c r="B44" s="17" t="s">
        <v>135</v>
      </c>
      <c r="C44" s="17" t="s">
        <v>112</v>
      </c>
      <c r="D44" s="48" t="s">
        <v>833</v>
      </c>
      <c r="E44" s="98" t="s">
        <v>316</v>
      </c>
      <c r="F44" s="98" t="s">
        <v>316</v>
      </c>
      <c r="G44" s="98" t="s">
        <v>316</v>
      </c>
      <c r="H44" s="98" t="s">
        <v>316</v>
      </c>
    </row>
    <row r="45" spans="1:8">
      <c r="A45" s="12" t="s">
        <v>153</v>
      </c>
      <c r="B45" s="17" t="s">
        <v>137</v>
      </c>
      <c r="C45" s="17" t="s">
        <v>112</v>
      </c>
      <c r="D45" s="48" t="s">
        <v>833</v>
      </c>
      <c r="E45" s="98" t="s">
        <v>316</v>
      </c>
      <c r="F45" s="98" t="s">
        <v>316</v>
      </c>
      <c r="G45" s="98" t="s">
        <v>316</v>
      </c>
      <c r="H45" s="98" t="s">
        <v>316</v>
      </c>
    </row>
    <row r="46" spans="1:8">
      <c r="A46" s="12" t="s">
        <v>154</v>
      </c>
      <c r="B46" s="17" t="s">
        <v>139</v>
      </c>
      <c r="C46" s="17" t="s">
        <v>112</v>
      </c>
      <c r="D46" s="48" t="s">
        <v>833</v>
      </c>
      <c r="E46" s="59">
        <v>0</v>
      </c>
      <c r="F46" s="98" t="s">
        <v>316</v>
      </c>
      <c r="G46" s="98" t="s">
        <v>316</v>
      </c>
      <c r="H46" s="98" t="s">
        <v>316</v>
      </c>
    </row>
    <row r="47" spans="1:8">
      <c r="A47" s="15" t="s">
        <v>155</v>
      </c>
      <c r="B47" s="16" t="s">
        <v>156</v>
      </c>
      <c r="C47" s="16" t="s">
        <v>112</v>
      </c>
      <c r="D47" s="15" t="s">
        <v>833</v>
      </c>
      <c r="E47" s="60">
        <f>E51+E54</f>
        <v>15.93192432</v>
      </c>
      <c r="F47" s="100" t="s">
        <v>316</v>
      </c>
      <c r="G47" s="100" t="s">
        <v>316</v>
      </c>
      <c r="H47" s="100" t="s">
        <v>316</v>
      </c>
    </row>
    <row r="48" spans="1:8">
      <c r="A48" s="12" t="s">
        <v>142</v>
      </c>
      <c r="B48" s="17" t="s">
        <v>157</v>
      </c>
      <c r="C48" s="17" t="s">
        <v>112</v>
      </c>
      <c r="D48" s="48" t="s">
        <v>833</v>
      </c>
      <c r="E48" s="98" t="s">
        <v>316</v>
      </c>
      <c r="F48" s="98" t="s">
        <v>316</v>
      </c>
      <c r="G48" s="98" t="s">
        <v>316</v>
      </c>
      <c r="H48" s="98" t="s">
        <v>316</v>
      </c>
    </row>
    <row r="49" spans="1:8">
      <c r="A49" s="12" t="s">
        <v>143</v>
      </c>
      <c r="B49" s="17" t="s">
        <v>158</v>
      </c>
      <c r="C49" s="17" t="s">
        <v>112</v>
      </c>
      <c r="D49" s="48" t="s">
        <v>833</v>
      </c>
      <c r="E49" s="98" t="s">
        <v>316</v>
      </c>
      <c r="F49" s="98" t="s">
        <v>316</v>
      </c>
      <c r="G49" s="98" t="s">
        <v>316</v>
      </c>
      <c r="H49" s="98" t="s">
        <v>316</v>
      </c>
    </row>
    <row r="50" spans="1:8" ht="30">
      <c r="A50" s="12" t="s">
        <v>159</v>
      </c>
      <c r="B50" s="17" t="s">
        <v>160</v>
      </c>
      <c r="C50" s="17" t="s">
        <v>112</v>
      </c>
      <c r="D50" s="48" t="s">
        <v>833</v>
      </c>
      <c r="E50" s="98" t="s">
        <v>316</v>
      </c>
      <c r="F50" s="98" t="s">
        <v>316</v>
      </c>
      <c r="G50" s="98" t="s">
        <v>316</v>
      </c>
      <c r="H50" s="98" t="s">
        <v>316</v>
      </c>
    </row>
    <row r="51" spans="1:8" ht="30">
      <c r="A51" s="12" t="s">
        <v>161</v>
      </c>
      <c r="B51" s="17" t="s">
        <v>162</v>
      </c>
      <c r="C51" s="17" t="s">
        <v>112</v>
      </c>
      <c r="D51" s="48" t="s">
        <v>833</v>
      </c>
      <c r="E51" s="57">
        <v>10.86903</v>
      </c>
      <c r="F51" s="98" t="s">
        <v>316</v>
      </c>
      <c r="G51" s="98" t="s">
        <v>316</v>
      </c>
      <c r="H51" s="98" t="s">
        <v>316</v>
      </c>
    </row>
    <row r="52" spans="1:8">
      <c r="A52" s="12" t="s">
        <v>163</v>
      </c>
      <c r="B52" s="17" t="s">
        <v>164</v>
      </c>
      <c r="C52" s="17" t="s">
        <v>112</v>
      </c>
      <c r="D52" s="48" t="s">
        <v>833</v>
      </c>
      <c r="E52" s="98" t="s">
        <v>316</v>
      </c>
      <c r="F52" s="98" t="s">
        <v>316</v>
      </c>
      <c r="G52" s="98" t="s">
        <v>316</v>
      </c>
      <c r="H52" s="98" t="s">
        <v>316</v>
      </c>
    </row>
    <row r="53" spans="1:8">
      <c r="A53" s="12" t="s">
        <v>165</v>
      </c>
      <c r="B53" s="17" t="s">
        <v>166</v>
      </c>
      <c r="C53" s="17" t="s">
        <v>112</v>
      </c>
      <c r="D53" s="48" t="s">
        <v>833</v>
      </c>
      <c r="E53" s="98" t="s">
        <v>316</v>
      </c>
      <c r="F53" s="98" t="s">
        <v>316</v>
      </c>
      <c r="G53" s="98" t="s">
        <v>316</v>
      </c>
      <c r="H53" s="98" t="s">
        <v>316</v>
      </c>
    </row>
    <row r="54" spans="1:8" ht="30">
      <c r="A54" s="12" t="s">
        <v>144</v>
      </c>
      <c r="B54" s="17" t="s">
        <v>167</v>
      </c>
      <c r="C54" s="17" t="s">
        <v>112</v>
      </c>
      <c r="D54" s="48" t="s">
        <v>833</v>
      </c>
      <c r="E54" s="57">
        <f>0.17187432+4.89102</f>
        <v>5.0628943199999998</v>
      </c>
      <c r="F54" s="98" t="s">
        <v>316</v>
      </c>
      <c r="G54" s="98" t="s">
        <v>316</v>
      </c>
      <c r="H54" s="98" t="s">
        <v>316</v>
      </c>
    </row>
    <row r="55" spans="1:8">
      <c r="A55" s="12" t="s">
        <v>168</v>
      </c>
      <c r="B55" s="17" t="s">
        <v>169</v>
      </c>
      <c r="C55" s="17" t="s">
        <v>112</v>
      </c>
      <c r="D55" s="48" t="s">
        <v>833</v>
      </c>
      <c r="E55" s="98" t="s">
        <v>316</v>
      </c>
      <c r="F55" s="98" t="s">
        <v>316</v>
      </c>
      <c r="G55" s="98" t="s">
        <v>316</v>
      </c>
      <c r="H55" s="98" t="s">
        <v>316</v>
      </c>
    </row>
    <row r="56" spans="1:8" ht="28.5">
      <c r="A56" s="15" t="s">
        <v>170</v>
      </c>
      <c r="B56" s="16" t="s">
        <v>171</v>
      </c>
      <c r="C56" s="16" t="s">
        <v>112</v>
      </c>
      <c r="D56" s="15" t="s">
        <v>833</v>
      </c>
      <c r="E56" s="60">
        <f>E61+E57</f>
        <v>2.0996962300000002</v>
      </c>
      <c r="F56" s="100" t="s">
        <v>316</v>
      </c>
      <c r="G56" s="100" t="s">
        <v>316</v>
      </c>
      <c r="H56" s="100" t="s">
        <v>316</v>
      </c>
    </row>
    <row r="57" spans="1:8" ht="45">
      <c r="A57" s="12" t="s">
        <v>172</v>
      </c>
      <c r="B57" s="17" t="s">
        <v>173</v>
      </c>
      <c r="C57" s="17" t="s">
        <v>112</v>
      </c>
      <c r="D57" s="48" t="s">
        <v>833</v>
      </c>
      <c r="E57" s="57">
        <v>0.13661999999999999</v>
      </c>
      <c r="F57" s="98" t="s">
        <v>316</v>
      </c>
      <c r="G57" s="98" t="s">
        <v>316</v>
      </c>
      <c r="H57" s="98" t="s">
        <v>316</v>
      </c>
    </row>
    <row r="58" spans="1:8" ht="30">
      <c r="A58" s="12" t="s">
        <v>174</v>
      </c>
      <c r="B58" s="17" t="s">
        <v>175</v>
      </c>
      <c r="C58" s="17" t="s">
        <v>112</v>
      </c>
      <c r="D58" s="48" t="s">
        <v>833</v>
      </c>
      <c r="E58" s="57" t="s">
        <v>316</v>
      </c>
      <c r="F58" s="98" t="s">
        <v>316</v>
      </c>
      <c r="G58" s="98" t="s">
        <v>316</v>
      </c>
      <c r="H58" s="98" t="s">
        <v>316</v>
      </c>
    </row>
    <row r="59" spans="1:8" ht="30">
      <c r="A59" s="12" t="s">
        <v>176</v>
      </c>
      <c r="B59" s="17" t="s">
        <v>177</v>
      </c>
      <c r="C59" s="17" t="s">
        <v>112</v>
      </c>
      <c r="D59" s="48" t="s">
        <v>833</v>
      </c>
      <c r="E59" s="98" t="s">
        <v>316</v>
      </c>
      <c r="F59" s="98" t="s">
        <v>316</v>
      </c>
      <c r="G59" s="98" t="s">
        <v>316</v>
      </c>
      <c r="H59" s="98" t="s">
        <v>316</v>
      </c>
    </row>
    <row r="60" spans="1:8">
      <c r="A60" s="12" t="s">
        <v>178</v>
      </c>
      <c r="B60" s="17" t="s">
        <v>179</v>
      </c>
      <c r="C60" s="17" t="s">
        <v>112</v>
      </c>
      <c r="D60" s="48" t="s">
        <v>833</v>
      </c>
      <c r="E60" s="98" t="s">
        <v>316</v>
      </c>
      <c r="F60" s="98" t="s">
        <v>316</v>
      </c>
      <c r="G60" s="98" t="s">
        <v>316</v>
      </c>
      <c r="H60" s="98" t="s">
        <v>316</v>
      </c>
    </row>
    <row r="61" spans="1:8">
      <c r="A61" s="12" t="s">
        <v>180</v>
      </c>
      <c r="B61" s="17" t="s">
        <v>181</v>
      </c>
      <c r="C61" s="17" t="s">
        <v>112</v>
      </c>
      <c r="D61" s="48" t="s">
        <v>833</v>
      </c>
      <c r="E61" s="57">
        <f>0.07239906+0.02268717+1.86799</f>
        <v>1.96307623</v>
      </c>
      <c r="F61" s="98" t="s">
        <v>316</v>
      </c>
      <c r="G61" s="98" t="s">
        <v>316</v>
      </c>
      <c r="H61" s="98" t="s">
        <v>316</v>
      </c>
    </row>
    <row r="62" spans="1:8" ht="28.5">
      <c r="A62" s="15" t="s">
        <v>182</v>
      </c>
      <c r="B62" s="16" t="s">
        <v>183</v>
      </c>
      <c r="C62" s="16" t="s">
        <v>112</v>
      </c>
      <c r="D62" s="15" t="s">
        <v>833</v>
      </c>
      <c r="E62" s="60">
        <f>0.09404107+0.40740101+0.02858849+0.12384991+7.01975+1.6134</f>
        <v>9.2870304800000003</v>
      </c>
      <c r="F62" s="100" t="s">
        <v>316</v>
      </c>
      <c r="G62" s="100" t="s">
        <v>316</v>
      </c>
      <c r="H62" s="100" t="s">
        <v>316</v>
      </c>
    </row>
    <row r="63" spans="1:8" ht="28.5">
      <c r="A63" s="15" t="s">
        <v>184</v>
      </c>
      <c r="B63" s="16" t="s">
        <v>185</v>
      </c>
      <c r="C63" s="16" t="s">
        <v>112</v>
      </c>
      <c r="D63" s="15" t="s">
        <v>833</v>
      </c>
      <c r="E63" s="56">
        <v>1.84589</v>
      </c>
      <c r="F63" s="100" t="s">
        <v>316</v>
      </c>
      <c r="G63" s="100" t="s">
        <v>316</v>
      </c>
      <c r="H63" s="100" t="s">
        <v>316</v>
      </c>
    </row>
    <row r="64" spans="1:8">
      <c r="A64" s="15" t="s">
        <v>186</v>
      </c>
      <c r="B64" s="16" t="s">
        <v>187</v>
      </c>
      <c r="C64" s="16" t="s">
        <v>112</v>
      </c>
      <c r="D64" s="15" t="s">
        <v>833</v>
      </c>
      <c r="E64" s="60">
        <f>E66</f>
        <v>0.26121</v>
      </c>
      <c r="F64" s="100" t="s">
        <v>316</v>
      </c>
      <c r="G64" s="100" t="s">
        <v>316</v>
      </c>
      <c r="H64" s="100" t="s">
        <v>316</v>
      </c>
    </row>
    <row r="65" spans="1:8">
      <c r="A65" s="12" t="s">
        <v>188</v>
      </c>
      <c r="B65" s="17" t="s">
        <v>189</v>
      </c>
      <c r="C65" s="17" t="s">
        <v>112</v>
      </c>
      <c r="D65" s="48" t="s">
        <v>833</v>
      </c>
      <c r="E65" s="98" t="s">
        <v>316</v>
      </c>
      <c r="F65" s="98" t="s">
        <v>316</v>
      </c>
      <c r="G65" s="98" t="s">
        <v>316</v>
      </c>
      <c r="H65" s="98" t="s">
        <v>316</v>
      </c>
    </row>
    <row r="66" spans="1:8">
      <c r="A66" s="12" t="s">
        <v>190</v>
      </c>
      <c r="B66" s="17" t="s">
        <v>191</v>
      </c>
      <c r="C66" s="17" t="s">
        <v>112</v>
      </c>
      <c r="D66" s="48" t="s">
        <v>833</v>
      </c>
      <c r="E66" s="57">
        <v>0.26121</v>
      </c>
      <c r="F66" s="98" t="s">
        <v>316</v>
      </c>
      <c r="G66" s="98" t="s">
        <v>316</v>
      </c>
      <c r="H66" s="98" t="s">
        <v>316</v>
      </c>
    </row>
    <row r="67" spans="1:8">
      <c r="A67" s="15" t="s">
        <v>192</v>
      </c>
      <c r="B67" s="16" t="s">
        <v>193</v>
      </c>
      <c r="C67" s="16" t="s">
        <v>112</v>
      </c>
      <c r="D67" s="15" t="s">
        <v>833</v>
      </c>
      <c r="E67" s="60">
        <f>E68+E69</f>
        <v>1.9022201699999999</v>
      </c>
      <c r="F67" s="100" t="s">
        <v>316</v>
      </c>
      <c r="G67" s="100" t="s">
        <v>316</v>
      </c>
      <c r="H67" s="100" t="s">
        <v>316</v>
      </c>
    </row>
    <row r="68" spans="1:8">
      <c r="A68" s="12" t="s">
        <v>194</v>
      </c>
      <c r="B68" s="17" t="s">
        <v>195</v>
      </c>
      <c r="C68" s="17" t="s">
        <v>112</v>
      </c>
      <c r="D68" s="48" t="s">
        <v>833</v>
      </c>
      <c r="E68" s="57">
        <f>0.06396017+0.39993+0.13926</f>
        <v>0.60315016999999993</v>
      </c>
      <c r="F68" s="98" t="s">
        <v>316</v>
      </c>
      <c r="G68" s="98" t="s">
        <v>316</v>
      </c>
      <c r="H68" s="98" t="s">
        <v>316</v>
      </c>
    </row>
    <row r="69" spans="1:8">
      <c r="A69" s="12" t="s">
        <v>196</v>
      </c>
      <c r="B69" s="17" t="s">
        <v>197</v>
      </c>
      <c r="C69" s="17" t="s">
        <v>112</v>
      </c>
      <c r="D69" s="48" t="s">
        <v>833</v>
      </c>
      <c r="E69" s="57">
        <v>1.2990699999999999</v>
      </c>
      <c r="F69" s="98" t="s">
        <v>316</v>
      </c>
      <c r="G69" s="98" t="s">
        <v>316</v>
      </c>
      <c r="H69" s="98" t="s">
        <v>316</v>
      </c>
    </row>
    <row r="70" spans="1:8">
      <c r="A70" s="12" t="s">
        <v>198</v>
      </c>
      <c r="B70" s="17" t="s">
        <v>199</v>
      </c>
      <c r="C70" s="17" t="s">
        <v>112</v>
      </c>
      <c r="D70" s="48" t="s">
        <v>833</v>
      </c>
      <c r="E70" s="98" t="s">
        <v>316</v>
      </c>
      <c r="F70" s="98" t="s">
        <v>316</v>
      </c>
      <c r="G70" s="98" t="s">
        <v>316</v>
      </c>
      <c r="H70" s="98" t="s">
        <v>316</v>
      </c>
    </row>
    <row r="71" spans="1:8">
      <c r="A71" s="15" t="s">
        <v>200</v>
      </c>
      <c r="B71" s="16" t="s">
        <v>201</v>
      </c>
      <c r="C71" s="16" t="s">
        <v>112</v>
      </c>
      <c r="D71" s="15" t="s">
        <v>833</v>
      </c>
      <c r="E71" s="100" t="s">
        <v>316</v>
      </c>
      <c r="F71" s="100" t="s">
        <v>316</v>
      </c>
      <c r="G71" s="100" t="s">
        <v>316</v>
      </c>
      <c r="H71" s="100" t="s">
        <v>316</v>
      </c>
    </row>
    <row r="72" spans="1:8">
      <c r="A72" s="12" t="s">
        <v>202</v>
      </c>
      <c r="B72" s="17" t="s">
        <v>203</v>
      </c>
      <c r="C72" s="17" t="s">
        <v>112</v>
      </c>
      <c r="D72" s="48" t="s">
        <v>833</v>
      </c>
      <c r="E72" s="98" t="s">
        <v>316</v>
      </c>
      <c r="F72" s="98" t="s">
        <v>316</v>
      </c>
      <c r="G72" s="98" t="s">
        <v>316</v>
      </c>
      <c r="H72" s="98" t="s">
        <v>316</v>
      </c>
    </row>
    <row r="73" spans="1:8">
      <c r="A73" s="12" t="s">
        <v>204</v>
      </c>
      <c r="B73" s="17" t="s">
        <v>205</v>
      </c>
      <c r="C73" s="17" t="s">
        <v>112</v>
      </c>
      <c r="D73" s="48" t="s">
        <v>833</v>
      </c>
      <c r="E73" s="98" t="s">
        <v>316</v>
      </c>
      <c r="F73" s="98" t="s">
        <v>316</v>
      </c>
      <c r="G73" s="98" t="s">
        <v>316</v>
      </c>
      <c r="H73" s="98" t="s">
        <v>316</v>
      </c>
    </row>
    <row r="74" spans="1:8">
      <c r="A74" s="12" t="s">
        <v>206</v>
      </c>
      <c r="B74" s="17" t="s">
        <v>207</v>
      </c>
      <c r="C74" s="17" t="s">
        <v>112</v>
      </c>
      <c r="D74" s="48" t="s">
        <v>833</v>
      </c>
      <c r="E74" s="98" t="s">
        <v>316</v>
      </c>
      <c r="F74" s="98" t="s">
        <v>316</v>
      </c>
      <c r="G74" s="98" t="s">
        <v>316</v>
      </c>
      <c r="H74" s="98" t="s">
        <v>316</v>
      </c>
    </row>
    <row r="75" spans="1:8" ht="28.5">
      <c r="A75" s="15" t="s">
        <v>208</v>
      </c>
      <c r="B75" s="16" t="s">
        <v>605</v>
      </c>
      <c r="C75" s="16" t="s">
        <v>112</v>
      </c>
      <c r="D75" s="15" t="s">
        <v>833</v>
      </c>
      <c r="E75" s="56">
        <f>E17-E32</f>
        <v>-1.4487555299999961</v>
      </c>
      <c r="F75" s="100" t="s">
        <v>316</v>
      </c>
      <c r="G75" s="100" t="s">
        <v>316</v>
      </c>
      <c r="H75" s="100" t="s">
        <v>316</v>
      </c>
    </row>
    <row r="76" spans="1:8" ht="30">
      <c r="A76" s="12" t="s">
        <v>209</v>
      </c>
      <c r="B76" s="17" t="s">
        <v>114</v>
      </c>
      <c r="C76" s="17" t="s">
        <v>112</v>
      </c>
      <c r="D76" s="48" t="s">
        <v>833</v>
      </c>
      <c r="E76" s="98" t="s">
        <v>316</v>
      </c>
      <c r="F76" s="98" t="s">
        <v>316</v>
      </c>
      <c r="G76" s="98" t="s">
        <v>316</v>
      </c>
      <c r="H76" s="98" t="s">
        <v>316</v>
      </c>
    </row>
    <row r="77" spans="1:8" ht="45">
      <c r="A77" s="12" t="s">
        <v>210</v>
      </c>
      <c r="B77" s="17" t="s">
        <v>115</v>
      </c>
      <c r="C77" s="17" t="s">
        <v>112</v>
      </c>
      <c r="D77" s="48" t="s">
        <v>833</v>
      </c>
      <c r="E77" s="98" t="s">
        <v>316</v>
      </c>
      <c r="F77" s="98" t="s">
        <v>316</v>
      </c>
      <c r="G77" s="98" t="s">
        <v>316</v>
      </c>
      <c r="H77" s="98" t="s">
        <v>316</v>
      </c>
    </row>
    <row r="78" spans="1:8" ht="45">
      <c r="A78" s="12" t="s">
        <v>211</v>
      </c>
      <c r="B78" s="17" t="s">
        <v>117</v>
      </c>
      <c r="C78" s="17" t="s">
        <v>112</v>
      </c>
      <c r="D78" s="48" t="s">
        <v>833</v>
      </c>
      <c r="E78" s="98" t="s">
        <v>316</v>
      </c>
      <c r="F78" s="98" t="s">
        <v>316</v>
      </c>
      <c r="G78" s="98" t="s">
        <v>316</v>
      </c>
      <c r="H78" s="98" t="s">
        <v>316</v>
      </c>
    </row>
    <row r="79" spans="1:8" ht="45">
      <c r="A79" s="12" t="s">
        <v>212</v>
      </c>
      <c r="B79" s="17" t="s">
        <v>119</v>
      </c>
      <c r="C79" s="17" t="s">
        <v>112</v>
      </c>
      <c r="D79" s="48" t="s">
        <v>833</v>
      </c>
      <c r="E79" s="98" t="s">
        <v>316</v>
      </c>
      <c r="F79" s="98" t="s">
        <v>316</v>
      </c>
      <c r="G79" s="98" t="s">
        <v>316</v>
      </c>
      <c r="H79" s="98" t="s">
        <v>316</v>
      </c>
    </row>
    <row r="80" spans="1:8" ht="30">
      <c r="A80" s="12" t="s">
        <v>213</v>
      </c>
      <c r="B80" s="17" t="s">
        <v>121</v>
      </c>
      <c r="C80" s="17" t="s">
        <v>112</v>
      </c>
      <c r="D80" s="48" t="s">
        <v>833</v>
      </c>
      <c r="E80" s="98" t="s">
        <v>316</v>
      </c>
      <c r="F80" s="98" t="s">
        <v>316</v>
      </c>
      <c r="G80" s="98" t="s">
        <v>316</v>
      </c>
      <c r="H80" s="98" t="s">
        <v>316</v>
      </c>
    </row>
    <row r="81" spans="1:8" ht="30">
      <c r="A81" s="12" t="s">
        <v>214</v>
      </c>
      <c r="B81" s="17" t="s">
        <v>123</v>
      </c>
      <c r="C81" s="17" t="s">
        <v>112</v>
      </c>
      <c r="D81" s="48" t="s">
        <v>833</v>
      </c>
      <c r="E81" s="98" t="s">
        <v>316</v>
      </c>
      <c r="F81" s="98" t="s">
        <v>316</v>
      </c>
      <c r="G81" s="98" t="s">
        <v>316</v>
      </c>
      <c r="H81" s="98" t="s">
        <v>316</v>
      </c>
    </row>
    <row r="82" spans="1:8" ht="30">
      <c r="A82" s="12" t="s">
        <v>215</v>
      </c>
      <c r="B82" s="17" t="s">
        <v>125</v>
      </c>
      <c r="C82" s="17" t="s">
        <v>112</v>
      </c>
      <c r="D82" s="48" t="s">
        <v>833</v>
      </c>
      <c r="E82" s="98" t="s">
        <v>316</v>
      </c>
      <c r="F82" s="98" t="s">
        <v>316</v>
      </c>
      <c r="G82" s="98" t="s">
        <v>316</v>
      </c>
      <c r="H82" s="98" t="s">
        <v>316</v>
      </c>
    </row>
    <row r="83" spans="1:8" ht="30">
      <c r="A83" s="12" t="s">
        <v>216</v>
      </c>
      <c r="B83" s="17" t="s">
        <v>127</v>
      </c>
      <c r="C83" s="17" t="s">
        <v>112</v>
      </c>
      <c r="D83" s="48" t="s">
        <v>833</v>
      </c>
      <c r="E83" s="98" t="s">
        <v>316</v>
      </c>
      <c r="F83" s="98" t="s">
        <v>316</v>
      </c>
      <c r="G83" s="98" t="s">
        <v>316</v>
      </c>
      <c r="H83" s="98" t="s">
        <v>316</v>
      </c>
    </row>
    <row r="84" spans="1:8">
      <c r="A84" s="12" t="s">
        <v>217</v>
      </c>
      <c r="B84" s="17" t="s">
        <v>129</v>
      </c>
      <c r="C84" s="17" t="s">
        <v>112</v>
      </c>
      <c r="D84" s="48" t="s">
        <v>833</v>
      </c>
      <c r="E84" s="98" t="s">
        <v>316</v>
      </c>
      <c r="F84" s="98" t="s">
        <v>316</v>
      </c>
      <c r="G84" s="98" t="s">
        <v>316</v>
      </c>
      <c r="H84" s="98" t="s">
        <v>316</v>
      </c>
    </row>
    <row r="85" spans="1:8">
      <c r="A85" s="12" t="s">
        <v>218</v>
      </c>
      <c r="B85" s="17" t="s">
        <v>131</v>
      </c>
      <c r="C85" s="17" t="s">
        <v>112</v>
      </c>
      <c r="D85" s="48" t="s">
        <v>833</v>
      </c>
      <c r="E85" s="98" t="s">
        <v>316</v>
      </c>
      <c r="F85" s="98" t="s">
        <v>316</v>
      </c>
      <c r="G85" s="98" t="s">
        <v>316</v>
      </c>
      <c r="H85" s="98" t="s">
        <v>316</v>
      </c>
    </row>
    <row r="86" spans="1:8" ht="45">
      <c r="A86" s="29">
        <v>44046</v>
      </c>
      <c r="B86" s="17" t="s">
        <v>133</v>
      </c>
      <c r="C86" s="17" t="s">
        <v>112</v>
      </c>
      <c r="D86" s="48" t="s">
        <v>833</v>
      </c>
      <c r="E86" s="98" t="s">
        <v>316</v>
      </c>
      <c r="F86" s="98" t="s">
        <v>316</v>
      </c>
      <c r="G86" s="98" t="s">
        <v>316</v>
      </c>
      <c r="H86" s="98" t="s">
        <v>316</v>
      </c>
    </row>
    <row r="87" spans="1:8" ht="30">
      <c r="A87" s="12" t="s">
        <v>219</v>
      </c>
      <c r="B87" s="17" t="s">
        <v>135</v>
      </c>
      <c r="C87" s="17" t="s">
        <v>112</v>
      </c>
      <c r="D87" s="48" t="s">
        <v>833</v>
      </c>
      <c r="E87" s="98" t="s">
        <v>316</v>
      </c>
      <c r="F87" s="98" t="s">
        <v>316</v>
      </c>
      <c r="G87" s="98" t="s">
        <v>316</v>
      </c>
      <c r="H87" s="98" t="s">
        <v>316</v>
      </c>
    </row>
    <row r="88" spans="1:8">
      <c r="A88" s="12" t="s">
        <v>220</v>
      </c>
      <c r="B88" s="17" t="s">
        <v>137</v>
      </c>
      <c r="C88" s="17" t="s">
        <v>112</v>
      </c>
      <c r="D88" s="48" t="s">
        <v>833</v>
      </c>
      <c r="E88" s="98" t="s">
        <v>316</v>
      </c>
      <c r="F88" s="98" t="s">
        <v>316</v>
      </c>
      <c r="G88" s="98" t="s">
        <v>316</v>
      </c>
      <c r="H88" s="98" t="s">
        <v>316</v>
      </c>
    </row>
    <row r="89" spans="1:8">
      <c r="A89" s="12" t="s">
        <v>221</v>
      </c>
      <c r="B89" s="17" t="s">
        <v>139</v>
      </c>
      <c r="C89" s="17" t="s">
        <v>112</v>
      </c>
      <c r="D89" s="48" t="s">
        <v>833</v>
      </c>
      <c r="E89" s="98" t="s">
        <v>316</v>
      </c>
      <c r="F89" s="98" t="s">
        <v>316</v>
      </c>
      <c r="G89" s="98" t="s">
        <v>316</v>
      </c>
      <c r="H89" s="98" t="s">
        <v>316</v>
      </c>
    </row>
    <row r="90" spans="1:8" ht="28.5">
      <c r="A90" s="15" t="s">
        <v>222</v>
      </c>
      <c r="B90" s="16" t="s">
        <v>223</v>
      </c>
      <c r="C90" s="16" t="s">
        <v>112</v>
      </c>
      <c r="D90" s="15" t="s">
        <v>833</v>
      </c>
      <c r="E90" s="56">
        <v>0</v>
      </c>
      <c r="F90" s="100" t="s">
        <v>316</v>
      </c>
      <c r="G90" s="100" t="s">
        <v>316</v>
      </c>
      <c r="H90" s="100" t="s">
        <v>316</v>
      </c>
    </row>
    <row r="91" spans="1:8">
      <c r="A91" s="12" t="s">
        <v>67</v>
      </c>
      <c r="B91" s="17" t="s">
        <v>224</v>
      </c>
      <c r="C91" s="17" t="s">
        <v>112</v>
      </c>
      <c r="D91" s="48" t="s">
        <v>833</v>
      </c>
      <c r="E91" s="98" t="s">
        <v>316</v>
      </c>
      <c r="F91" s="98" t="s">
        <v>316</v>
      </c>
      <c r="G91" s="98" t="s">
        <v>316</v>
      </c>
      <c r="H91" s="98" t="s">
        <v>316</v>
      </c>
    </row>
    <row r="92" spans="1:8">
      <c r="A92" s="12" t="s">
        <v>225</v>
      </c>
      <c r="B92" s="17" t="s">
        <v>226</v>
      </c>
      <c r="C92" s="17" t="s">
        <v>112</v>
      </c>
      <c r="D92" s="48" t="s">
        <v>833</v>
      </c>
      <c r="E92" s="98" t="s">
        <v>316</v>
      </c>
      <c r="F92" s="98" t="s">
        <v>316</v>
      </c>
      <c r="G92" s="98" t="s">
        <v>316</v>
      </c>
      <c r="H92" s="98" t="s">
        <v>316</v>
      </c>
    </row>
    <row r="93" spans="1:8">
      <c r="A93" s="12" t="s">
        <v>227</v>
      </c>
      <c r="B93" s="17" t="s">
        <v>228</v>
      </c>
      <c r="C93" s="17" t="s">
        <v>112</v>
      </c>
      <c r="D93" s="48" t="s">
        <v>833</v>
      </c>
      <c r="E93" s="98" t="s">
        <v>316</v>
      </c>
      <c r="F93" s="98" t="s">
        <v>316</v>
      </c>
      <c r="G93" s="98" t="s">
        <v>316</v>
      </c>
      <c r="H93" s="98" t="s">
        <v>316</v>
      </c>
    </row>
    <row r="94" spans="1:8">
      <c r="A94" s="12" t="s">
        <v>229</v>
      </c>
      <c r="B94" s="17" t="s">
        <v>230</v>
      </c>
      <c r="C94" s="17" t="s">
        <v>112</v>
      </c>
      <c r="D94" s="48" t="s">
        <v>833</v>
      </c>
      <c r="E94" s="98" t="s">
        <v>316</v>
      </c>
      <c r="F94" s="98" t="s">
        <v>316</v>
      </c>
      <c r="G94" s="98" t="s">
        <v>316</v>
      </c>
      <c r="H94" s="98" t="s">
        <v>316</v>
      </c>
    </row>
    <row r="95" spans="1:8">
      <c r="A95" s="12" t="s">
        <v>231</v>
      </c>
      <c r="B95" s="17" t="s">
        <v>232</v>
      </c>
      <c r="C95" s="17" t="s">
        <v>112</v>
      </c>
      <c r="D95" s="48" t="s">
        <v>833</v>
      </c>
      <c r="E95" s="98" t="s">
        <v>316</v>
      </c>
      <c r="F95" s="98" t="s">
        <v>316</v>
      </c>
      <c r="G95" s="98" t="s">
        <v>316</v>
      </c>
      <c r="H95" s="98" t="s">
        <v>316</v>
      </c>
    </row>
    <row r="96" spans="1:8">
      <c r="A96" s="12" t="s">
        <v>233</v>
      </c>
      <c r="B96" s="17" t="s">
        <v>234</v>
      </c>
      <c r="C96" s="17" t="s">
        <v>112</v>
      </c>
      <c r="D96" s="48" t="s">
        <v>833</v>
      </c>
      <c r="E96" s="98" t="s">
        <v>316</v>
      </c>
      <c r="F96" s="98" t="s">
        <v>316</v>
      </c>
      <c r="G96" s="98" t="s">
        <v>316</v>
      </c>
      <c r="H96" s="98" t="s">
        <v>316</v>
      </c>
    </row>
    <row r="97" spans="1:8">
      <c r="A97" s="12" t="s">
        <v>68</v>
      </c>
      <c r="B97" s="17" t="s">
        <v>193</v>
      </c>
      <c r="C97" s="17" t="s">
        <v>112</v>
      </c>
      <c r="D97" s="48" t="s">
        <v>833</v>
      </c>
      <c r="E97" s="98" t="s">
        <v>316</v>
      </c>
      <c r="F97" s="98" t="s">
        <v>316</v>
      </c>
      <c r="G97" s="98" t="s">
        <v>316</v>
      </c>
      <c r="H97" s="98" t="s">
        <v>316</v>
      </c>
    </row>
    <row r="98" spans="1:8">
      <c r="A98" s="12" t="s">
        <v>235</v>
      </c>
      <c r="B98" s="17" t="s">
        <v>236</v>
      </c>
      <c r="C98" s="17" t="s">
        <v>112</v>
      </c>
      <c r="D98" s="48" t="s">
        <v>833</v>
      </c>
      <c r="E98" s="98" t="s">
        <v>316</v>
      </c>
      <c r="F98" s="98" t="s">
        <v>316</v>
      </c>
      <c r="G98" s="98" t="s">
        <v>316</v>
      </c>
      <c r="H98" s="98" t="s">
        <v>316</v>
      </c>
    </row>
    <row r="99" spans="1:8">
      <c r="A99" s="12" t="s">
        <v>237</v>
      </c>
      <c r="B99" s="17" t="s">
        <v>238</v>
      </c>
      <c r="C99" s="17" t="s">
        <v>112</v>
      </c>
      <c r="D99" s="48" t="s">
        <v>833</v>
      </c>
      <c r="E99" s="59" t="s">
        <v>316</v>
      </c>
      <c r="F99" s="98" t="s">
        <v>316</v>
      </c>
      <c r="G99" s="98" t="s">
        <v>316</v>
      </c>
      <c r="H99" s="98" t="s">
        <v>316</v>
      </c>
    </row>
    <row r="100" spans="1:8">
      <c r="A100" s="12" t="s">
        <v>239</v>
      </c>
      <c r="B100" s="17" t="s">
        <v>240</v>
      </c>
      <c r="C100" s="17" t="s">
        <v>112</v>
      </c>
      <c r="D100" s="48" t="s">
        <v>833</v>
      </c>
      <c r="E100" s="98" t="s">
        <v>316</v>
      </c>
      <c r="F100" s="98" t="s">
        <v>316</v>
      </c>
      <c r="G100" s="98" t="s">
        <v>316</v>
      </c>
      <c r="H100" s="98" t="s">
        <v>316</v>
      </c>
    </row>
    <row r="101" spans="1:8">
      <c r="A101" s="12" t="s">
        <v>241</v>
      </c>
      <c r="B101" s="17" t="s">
        <v>232</v>
      </c>
      <c r="C101" s="17" t="s">
        <v>112</v>
      </c>
      <c r="D101" s="48" t="s">
        <v>833</v>
      </c>
      <c r="E101" s="98" t="s">
        <v>316</v>
      </c>
      <c r="F101" s="98" t="s">
        <v>316</v>
      </c>
      <c r="G101" s="98" t="s">
        <v>316</v>
      </c>
      <c r="H101" s="98" t="s">
        <v>316</v>
      </c>
    </row>
    <row r="102" spans="1:8">
      <c r="A102" s="12" t="s">
        <v>242</v>
      </c>
      <c r="B102" s="17" t="s">
        <v>243</v>
      </c>
      <c r="C102" s="17" t="s">
        <v>112</v>
      </c>
      <c r="D102" s="48" t="s">
        <v>833</v>
      </c>
      <c r="E102" s="98" t="s">
        <v>316</v>
      </c>
      <c r="F102" s="98" t="s">
        <v>316</v>
      </c>
      <c r="G102" s="98" t="s">
        <v>316</v>
      </c>
      <c r="H102" s="98" t="s">
        <v>316</v>
      </c>
    </row>
    <row r="103" spans="1:8" ht="28.5">
      <c r="A103" s="15" t="s">
        <v>244</v>
      </c>
      <c r="B103" s="16" t="s">
        <v>245</v>
      </c>
      <c r="C103" s="16" t="s">
        <v>112</v>
      </c>
      <c r="D103" s="15" t="s">
        <v>833</v>
      </c>
      <c r="E103" s="56">
        <f>E75+E90</f>
        <v>-1.4487555299999961</v>
      </c>
      <c r="F103" s="100" t="s">
        <v>316</v>
      </c>
      <c r="G103" s="100" t="s">
        <v>316</v>
      </c>
      <c r="H103" s="100" t="s">
        <v>316</v>
      </c>
    </row>
    <row r="104" spans="1:8" ht="45">
      <c r="A104" s="12" t="s">
        <v>71</v>
      </c>
      <c r="B104" s="17" t="s">
        <v>246</v>
      </c>
      <c r="C104" s="17" t="s">
        <v>112</v>
      </c>
      <c r="D104" s="48" t="s">
        <v>833</v>
      </c>
      <c r="E104" s="98" t="s">
        <v>316</v>
      </c>
      <c r="F104" s="98" t="s">
        <v>316</v>
      </c>
      <c r="G104" s="98" t="s">
        <v>316</v>
      </c>
      <c r="H104" s="98" t="s">
        <v>316</v>
      </c>
    </row>
    <row r="105" spans="1:8" ht="45">
      <c r="A105" s="12" t="s">
        <v>247</v>
      </c>
      <c r="B105" s="17" t="s">
        <v>115</v>
      </c>
      <c r="C105" s="17" t="s">
        <v>112</v>
      </c>
      <c r="D105" s="48" t="s">
        <v>833</v>
      </c>
      <c r="E105" s="98" t="s">
        <v>316</v>
      </c>
      <c r="F105" s="98" t="s">
        <v>316</v>
      </c>
      <c r="G105" s="98" t="s">
        <v>316</v>
      </c>
      <c r="H105" s="98" t="s">
        <v>316</v>
      </c>
    </row>
    <row r="106" spans="1:8" ht="45">
      <c r="A106" s="12" t="s">
        <v>248</v>
      </c>
      <c r="B106" s="17" t="s">
        <v>117</v>
      </c>
      <c r="C106" s="17" t="s">
        <v>112</v>
      </c>
      <c r="D106" s="48" t="s">
        <v>833</v>
      </c>
      <c r="E106" s="98" t="s">
        <v>316</v>
      </c>
      <c r="F106" s="98" t="s">
        <v>316</v>
      </c>
      <c r="G106" s="98" t="s">
        <v>316</v>
      </c>
      <c r="H106" s="98" t="s">
        <v>316</v>
      </c>
    </row>
    <row r="107" spans="1:8" ht="45">
      <c r="A107" s="12" t="s">
        <v>249</v>
      </c>
      <c r="B107" s="17" t="s">
        <v>119</v>
      </c>
      <c r="C107" s="17" t="s">
        <v>112</v>
      </c>
      <c r="D107" s="48" t="s">
        <v>833</v>
      </c>
      <c r="E107" s="98" t="s">
        <v>316</v>
      </c>
      <c r="F107" s="98" t="s">
        <v>316</v>
      </c>
      <c r="G107" s="98" t="s">
        <v>316</v>
      </c>
      <c r="H107" s="98" t="s">
        <v>316</v>
      </c>
    </row>
    <row r="108" spans="1:8" ht="30">
      <c r="A108" s="12" t="s">
        <v>72</v>
      </c>
      <c r="B108" s="17" t="s">
        <v>121</v>
      </c>
      <c r="C108" s="17" t="s">
        <v>112</v>
      </c>
      <c r="D108" s="48" t="s">
        <v>833</v>
      </c>
      <c r="E108" s="98" t="s">
        <v>316</v>
      </c>
      <c r="F108" s="98" t="s">
        <v>316</v>
      </c>
      <c r="G108" s="98" t="s">
        <v>316</v>
      </c>
      <c r="H108" s="98" t="s">
        <v>316</v>
      </c>
    </row>
    <row r="109" spans="1:8" ht="30">
      <c r="A109" s="12" t="s">
        <v>73</v>
      </c>
      <c r="B109" s="17" t="s">
        <v>123</v>
      </c>
      <c r="C109" s="17" t="s">
        <v>112</v>
      </c>
      <c r="D109" s="48" t="s">
        <v>833</v>
      </c>
      <c r="E109" s="98" t="s">
        <v>316</v>
      </c>
      <c r="F109" s="98" t="s">
        <v>316</v>
      </c>
      <c r="G109" s="98" t="s">
        <v>316</v>
      </c>
      <c r="H109" s="98" t="s">
        <v>316</v>
      </c>
    </row>
    <row r="110" spans="1:8" ht="30">
      <c r="A110" s="12" t="s">
        <v>74</v>
      </c>
      <c r="B110" s="17" t="s">
        <v>125</v>
      </c>
      <c r="C110" s="17" t="s">
        <v>112</v>
      </c>
      <c r="D110" s="48" t="s">
        <v>833</v>
      </c>
      <c r="E110" s="98" t="s">
        <v>316</v>
      </c>
      <c r="F110" s="98" t="s">
        <v>316</v>
      </c>
      <c r="G110" s="98" t="s">
        <v>316</v>
      </c>
      <c r="H110" s="98" t="s">
        <v>316</v>
      </c>
    </row>
    <row r="111" spans="1:8" ht="30">
      <c r="A111" s="12" t="s">
        <v>250</v>
      </c>
      <c r="B111" s="17" t="s">
        <v>127</v>
      </c>
      <c r="C111" s="17" t="s">
        <v>112</v>
      </c>
      <c r="D111" s="48" t="s">
        <v>833</v>
      </c>
      <c r="E111" s="98" t="s">
        <v>316</v>
      </c>
      <c r="F111" s="98" t="s">
        <v>316</v>
      </c>
      <c r="G111" s="98" t="s">
        <v>316</v>
      </c>
      <c r="H111" s="98" t="s">
        <v>316</v>
      </c>
    </row>
    <row r="112" spans="1:8">
      <c r="A112" s="12" t="s">
        <v>251</v>
      </c>
      <c r="B112" s="17" t="s">
        <v>129</v>
      </c>
      <c r="C112" s="17" t="s">
        <v>112</v>
      </c>
      <c r="D112" s="48" t="s">
        <v>833</v>
      </c>
      <c r="E112" s="98" t="s">
        <v>316</v>
      </c>
      <c r="F112" s="98" t="s">
        <v>316</v>
      </c>
      <c r="G112" s="98" t="s">
        <v>316</v>
      </c>
      <c r="H112" s="98" t="s">
        <v>316</v>
      </c>
    </row>
    <row r="113" spans="1:8">
      <c r="A113" s="12" t="s">
        <v>252</v>
      </c>
      <c r="B113" s="17" t="s">
        <v>131</v>
      </c>
      <c r="C113" s="17" t="s">
        <v>112</v>
      </c>
      <c r="D113" s="48" t="s">
        <v>833</v>
      </c>
      <c r="E113" s="98" t="s">
        <v>316</v>
      </c>
      <c r="F113" s="98" t="s">
        <v>316</v>
      </c>
      <c r="G113" s="98" t="s">
        <v>316</v>
      </c>
      <c r="H113" s="98" t="s">
        <v>316</v>
      </c>
    </row>
    <row r="114" spans="1:8" ht="45">
      <c r="A114" s="12" t="s">
        <v>253</v>
      </c>
      <c r="B114" s="17" t="s">
        <v>133</v>
      </c>
      <c r="C114" s="17" t="s">
        <v>112</v>
      </c>
      <c r="D114" s="48" t="s">
        <v>833</v>
      </c>
      <c r="E114" s="98" t="s">
        <v>316</v>
      </c>
      <c r="F114" s="98" t="s">
        <v>316</v>
      </c>
      <c r="G114" s="98" t="s">
        <v>316</v>
      </c>
      <c r="H114" s="98" t="s">
        <v>316</v>
      </c>
    </row>
    <row r="115" spans="1:8" ht="30">
      <c r="A115" s="12" t="s">
        <v>254</v>
      </c>
      <c r="B115" s="17" t="s">
        <v>135</v>
      </c>
      <c r="C115" s="17" t="s">
        <v>112</v>
      </c>
      <c r="D115" s="48" t="s">
        <v>833</v>
      </c>
      <c r="E115" s="98" t="s">
        <v>316</v>
      </c>
      <c r="F115" s="98" t="s">
        <v>316</v>
      </c>
      <c r="G115" s="98" t="s">
        <v>316</v>
      </c>
      <c r="H115" s="98" t="s">
        <v>316</v>
      </c>
    </row>
    <row r="116" spans="1:8">
      <c r="A116" s="12" t="s">
        <v>255</v>
      </c>
      <c r="B116" s="17" t="s">
        <v>137</v>
      </c>
      <c r="C116" s="17" t="s">
        <v>112</v>
      </c>
      <c r="D116" s="48" t="s">
        <v>833</v>
      </c>
      <c r="E116" s="98" t="s">
        <v>316</v>
      </c>
      <c r="F116" s="98" t="s">
        <v>316</v>
      </c>
      <c r="G116" s="98" t="s">
        <v>316</v>
      </c>
      <c r="H116" s="98" t="s">
        <v>316</v>
      </c>
    </row>
    <row r="117" spans="1:8">
      <c r="A117" s="12" t="s">
        <v>256</v>
      </c>
      <c r="B117" s="17" t="s">
        <v>139</v>
      </c>
      <c r="C117" s="17" t="s">
        <v>112</v>
      </c>
      <c r="D117" s="48" t="s">
        <v>833</v>
      </c>
      <c r="E117" s="98" t="s">
        <v>316</v>
      </c>
      <c r="F117" s="98" t="s">
        <v>316</v>
      </c>
      <c r="G117" s="98" t="s">
        <v>316</v>
      </c>
      <c r="H117" s="98" t="s">
        <v>316</v>
      </c>
    </row>
    <row r="118" spans="1:8">
      <c r="A118" s="15" t="s">
        <v>257</v>
      </c>
      <c r="B118" s="16" t="s">
        <v>258</v>
      </c>
      <c r="C118" s="16" t="s">
        <v>112</v>
      </c>
      <c r="D118" s="15" t="s">
        <v>833</v>
      </c>
      <c r="E118" s="56">
        <v>0</v>
      </c>
      <c r="F118" s="100" t="s">
        <v>316</v>
      </c>
      <c r="G118" s="100" t="s">
        <v>316</v>
      </c>
      <c r="H118" s="100" t="s">
        <v>316</v>
      </c>
    </row>
    <row r="119" spans="1:8" ht="30">
      <c r="A119" s="12" t="s">
        <v>75</v>
      </c>
      <c r="B119" s="17" t="s">
        <v>114</v>
      </c>
      <c r="C119" s="17" t="s">
        <v>112</v>
      </c>
      <c r="D119" s="48" t="s">
        <v>833</v>
      </c>
      <c r="E119" s="98" t="s">
        <v>316</v>
      </c>
      <c r="F119" s="98" t="s">
        <v>316</v>
      </c>
      <c r="G119" s="98" t="s">
        <v>316</v>
      </c>
      <c r="H119" s="98" t="s">
        <v>316</v>
      </c>
    </row>
    <row r="120" spans="1:8" ht="45">
      <c r="A120" s="12" t="s">
        <v>259</v>
      </c>
      <c r="B120" s="17" t="s">
        <v>115</v>
      </c>
      <c r="C120" s="17" t="s">
        <v>112</v>
      </c>
      <c r="D120" s="48" t="s">
        <v>833</v>
      </c>
      <c r="E120" s="98" t="s">
        <v>316</v>
      </c>
      <c r="F120" s="98" t="s">
        <v>316</v>
      </c>
      <c r="G120" s="98" t="s">
        <v>316</v>
      </c>
      <c r="H120" s="98" t="s">
        <v>316</v>
      </c>
    </row>
    <row r="121" spans="1:8" ht="45">
      <c r="A121" s="12" t="s">
        <v>260</v>
      </c>
      <c r="B121" s="17" t="s">
        <v>117</v>
      </c>
      <c r="C121" s="17" t="s">
        <v>112</v>
      </c>
      <c r="D121" s="48" t="s">
        <v>833</v>
      </c>
      <c r="E121" s="98" t="s">
        <v>316</v>
      </c>
      <c r="F121" s="98" t="s">
        <v>316</v>
      </c>
      <c r="G121" s="98" t="s">
        <v>316</v>
      </c>
      <c r="H121" s="98" t="s">
        <v>316</v>
      </c>
    </row>
    <row r="122" spans="1:8" ht="45">
      <c r="A122" s="12" t="s">
        <v>261</v>
      </c>
      <c r="B122" s="17" t="s">
        <v>119</v>
      </c>
      <c r="C122" s="17" t="s">
        <v>112</v>
      </c>
      <c r="D122" s="48" t="s">
        <v>833</v>
      </c>
      <c r="E122" s="98" t="s">
        <v>316</v>
      </c>
      <c r="F122" s="98" t="s">
        <v>316</v>
      </c>
      <c r="G122" s="98" t="s">
        <v>316</v>
      </c>
      <c r="H122" s="98" t="s">
        <v>316</v>
      </c>
    </row>
    <row r="123" spans="1:8" ht="30">
      <c r="A123" s="12" t="s">
        <v>76</v>
      </c>
      <c r="B123" s="17" t="s">
        <v>262</v>
      </c>
      <c r="C123" s="17" t="s">
        <v>112</v>
      </c>
      <c r="D123" s="48" t="s">
        <v>833</v>
      </c>
      <c r="E123" s="98" t="s">
        <v>316</v>
      </c>
      <c r="F123" s="98" t="s">
        <v>316</v>
      </c>
      <c r="G123" s="98" t="s">
        <v>316</v>
      </c>
      <c r="H123" s="98" t="s">
        <v>316</v>
      </c>
    </row>
    <row r="124" spans="1:8" ht="30">
      <c r="A124" s="12" t="s">
        <v>77</v>
      </c>
      <c r="B124" s="17" t="s">
        <v>263</v>
      </c>
      <c r="C124" s="17" t="s">
        <v>112</v>
      </c>
      <c r="D124" s="48" t="s">
        <v>833</v>
      </c>
      <c r="E124" s="98" t="s">
        <v>316</v>
      </c>
      <c r="F124" s="98" t="s">
        <v>316</v>
      </c>
      <c r="G124" s="98" t="s">
        <v>316</v>
      </c>
      <c r="H124" s="98" t="s">
        <v>316</v>
      </c>
    </row>
    <row r="125" spans="1:8" ht="30">
      <c r="A125" s="12" t="s">
        <v>78</v>
      </c>
      <c r="B125" s="17" t="s">
        <v>264</v>
      </c>
      <c r="C125" s="17" t="s">
        <v>112</v>
      </c>
      <c r="D125" s="48" t="s">
        <v>833</v>
      </c>
      <c r="E125" s="98" t="s">
        <v>316</v>
      </c>
      <c r="F125" s="98" t="s">
        <v>316</v>
      </c>
      <c r="G125" s="98" t="s">
        <v>316</v>
      </c>
      <c r="H125" s="98" t="s">
        <v>316</v>
      </c>
    </row>
    <row r="126" spans="1:8" ht="30">
      <c r="A126" s="12" t="s">
        <v>265</v>
      </c>
      <c r="B126" s="17" t="s">
        <v>266</v>
      </c>
      <c r="C126" s="17" t="s">
        <v>112</v>
      </c>
      <c r="D126" s="48" t="s">
        <v>833</v>
      </c>
      <c r="E126" s="98" t="s">
        <v>316</v>
      </c>
      <c r="F126" s="98" t="s">
        <v>316</v>
      </c>
      <c r="G126" s="98" t="s">
        <v>316</v>
      </c>
      <c r="H126" s="98" t="s">
        <v>316</v>
      </c>
    </row>
    <row r="127" spans="1:8">
      <c r="A127" s="12" t="s">
        <v>267</v>
      </c>
      <c r="B127" s="17" t="s">
        <v>268</v>
      </c>
      <c r="C127" s="17" t="s">
        <v>112</v>
      </c>
      <c r="D127" s="48" t="s">
        <v>833</v>
      </c>
      <c r="E127" s="98" t="s">
        <v>316</v>
      </c>
      <c r="F127" s="98" t="s">
        <v>316</v>
      </c>
      <c r="G127" s="98" t="s">
        <v>316</v>
      </c>
      <c r="H127" s="98" t="s">
        <v>316</v>
      </c>
    </row>
    <row r="128" spans="1:8">
      <c r="A128" s="12" t="s">
        <v>269</v>
      </c>
      <c r="B128" s="17" t="s">
        <v>270</v>
      </c>
      <c r="C128" s="17" t="s">
        <v>112</v>
      </c>
      <c r="D128" s="48" t="s">
        <v>833</v>
      </c>
      <c r="E128" s="98" t="s">
        <v>316</v>
      </c>
      <c r="F128" s="98" t="s">
        <v>316</v>
      </c>
      <c r="G128" s="98" t="s">
        <v>316</v>
      </c>
      <c r="H128" s="98" t="s">
        <v>316</v>
      </c>
    </row>
    <row r="129" spans="1:8" ht="45">
      <c r="A129" s="12" t="s">
        <v>271</v>
      </c>
      <c r="B129" s="17" t="s">
        <v>133</v>
      </c>
      <c r="C129" s="17" t="s">
        <v>112</v>
      </c>
      <c r="D129" s="48" t="s">
        <v>833</v>
      </c>
      <c r="E129" s="98" t="s">
        <v>316</v>
      </c>
      <c r="F129" s="98" t="s">
        <v>316</v>
      </c>
      <c r="G129" s="98" t="s">
        <v>316</v>
      </c>
      <c r="H129" s="98" t="s">
        <v>316</v>
      </c>
    </row>
    <row r="130" spans="1:8" ht="30">
      <c r="A130" s="12" t="s">
        <v>272</v>
      </c>
      <c r="B130" s="17" t="s">
        <v>135</v>
      </c>
      <c r="C130" s="17" t="s">
        <v>112</v>
      </c>
      <c r="D130" s="48" t="s">
        <v>833</v>
      </c>
      <c r="E130" s="98" t="s">
        <v>316</v>
      </c>
      <c r="F130" s="98" t="s">
        <v>316</v>
      </c>
      <c r="G130" s="98" t="s">
        <v>316</v>
      </c>
      <c r="H130" s="98" t="s">
        <v>316</v>
      </c>
    </row>
    <row r="131" spans="1:8">
      <c r="A131" s="12" t="s">
        <v>273</v>
      </c>
      <c r="B131" s="17" t="s">
        <v>137</v>
      </c>
      <c r="C131" s="17" t="s">
        <v>112</v>
      </c>
      <c r="D131" s="48" t="s">
        <v>833</v>
      </c>
      <c r="E131" s="98" t="s">
        <v>316</v>
      </c>
      <c r="F131" s="98" t="s">
        <v>316</v>
      </c>
      <c r="G131" s="98" t="s">
        <v>316</v>
      </c>
      <c r="H131" s="98" t="s">
        <v>316</v>
      </c>
    </row>
    <row r="132" spans="1:8">
      <c r="A132" s="12" t="s">
        <v>274</v>
      </c>
      <c r="B132" s="17" t="s">
        <v>275</v>
      </c>
      <c r="C132" s="17" t="s">
        <v>112</v>
      </c>
      <c r="D132" s="48" t="s">
        <v>833</v>
      </c>
      <c r="E132" s="98" t="s">
        <v>316</v>
      </c>
      <c r="F132" s="98" t="s">
        <v>316</v>
      </c>
      <c r="G132" s="98" t="s">
        <v>316</v>
      </c>
      <c r="H132" s="98" t="s">
        <v>316</v>
      </c>
    </row>
    <row r="133" spans="1:8" ht="28.5">
      <c r="A133" s="15" t="s">
        <v>276</v>
      </c>
      <c r="B133" s="16" t="s">
        <v>277</v>
      </c>
      <c r="C133" s="16" t="s">
        <v>112</v>
      </c>
      <c r="D133" s="15" t="s">
        <v>833</v>
      </c>
      <c r="E133" s="56">
        <f>E103-E66</f>
        <v>-1.7099655299999961</v>
      </c>
      <c r="F133" s="100" t="s">
        <v>316</v>
      </c>
      <c r="G133" s="100" t="s">
        <v>316</v>
      </c>
      <c r="H133" s="100" t="s">
        <v>316</v>
      </c>
    </row>
    <row r="134" spans="1:8" ht="30">
      <c r="A134" s="12" t="s">
        <v>79</v>
      </c>
      <c r="B134" s="17" t="s">
        <v>114</v>
      </c>
      <c r="C134" s="17" t="s">
        <v>112</v>
      </c>
      <c r="D134" s="48" t="s">
        <v>833</v>
      </c>
      <c r="E134" s="98" t="s">
        <v>316</v>
      </c>
      <c r="F134" s="98" t="s">
        <v>316</v>
      </c>
      <c r="G134" s="98" t="s">
        <v>316</v>
      </c>
      <c r="H134" s="98" t="s">
        <v>316</v>
      </c>
    </row>
    <row r="135" spans="1:8" ht="45">
      <c r="A135" s="12" t="s">
        <v>278</v>
      </c>
      <c r="B135" s="17" t="s">
        <v>115</v>
      </c>
      <c r="C135" s="17" t="s">
        <v>112</v>
      </c>
      <c r="D135" s="48" t="s">
        <v>833</v>
      </c>
      <c r="E135" s="98" t="s">
        <v>316</v>
      </c>
      <c r="F135" s="98" t="s">
        <v>316</v>
      </c>
      <c r="G135" s="98" t="s">
        <v>316</v>
      </c>
      <c r="H135" s="98" t="s">
        <v>316</v>
      </c>
    </row>
    <row r="136" spans="1:8" ht="45">
      <c r="A136" s="12" t="s">
        <v>279</v>
      </c>
      <c r="B136" s="17" t="s">
        <v>117</v>
      </c>
      <c r="C136" s="17" t="s">
        <v>112</v>
      </c>
      <c r="D136" s="48" t="s">
        <v>833</v>
      </c>
      <c r="E136" s="98" t="s">
        <v>316</v>
      </c>
      <c r="F136" s="98" t="s">
        <v>316</v>
      </c>
      <c r="G136" s="98" t="s">
        <v>316</v>
      </c>
      <c r="H136" s="98" t="s">
        <v>316</v>
      </c>
    </row>
    <row r="137" spans="1:8" ht="45">
      <c r="A137" s="12" t="s">
        <v>280</v>
      </c>
      <c r="B137" s="17" t="s">
        <v>119</v>
      </c>
      <c r="C137" s="17" t="s">
        <v>112</v>
      </c>
      <c r="D137" s="48" t="s">
        <v>833</v>
      </c>
      <c r="E137" s="98" t="s">
        <v>316</v>
      </c>
      <c r="F137" s="98" t="s">
        <v>316</v>
      </c>
      <c r="G137" s="98" t="s">
        <v>316</v>
      </c>
      <c r="H137" s="98" t="s">
        <v>316</v>
      </c>
    </row>
    <row r="138" spans="1:8" ht="30">
      <c r="A138" s="12" t="s">
        <v>80</v>
      </c>
      <c r="B138" s="17" t="s">
        <v>121</v>
      </c>
      <c r="C138" s="17" t="s">
        <v>112</v>
      </c>
      <c r="D138" s="48" t="s">
        <v>833</v>
      </c>
      <c r="E138" s="98" t="s">
        <v>316</v>
      </c>
      <c r="F138" s="98" t="s">
        <v>316</v>
      </c>
      <c r="G138" s="98" t="s">
        <v>316</v>
      </c>
      <c r="H138" s="98" t="s">
        <v>316</v>
      </c>
    </row>
    <row r="139" spans="1:8" ht="30">
      <c r="A139" s="12" t="s">
        <v>81</v>
      </c>
      <c r="B139" s="17" t="s">
        <v>123</v>
      </c>
      <c r="C139" s="17" t="s">
        <v>112</v>
      </c>
      <c r="D139" s="48" t="s">
        <v>833</v>
      </c>
      <c r="E139" s="98" t="s">
        <v>316</v>
      </c>
      <c r="F139" s="98" t="s">
        <v>316</v>
      </c>
      <c r="G139" s="98" t="s">
        <v>316</v>
      </c>
      <c r="H139" s="98" t="s">
        <v>316</v>
      </c>
    </row>
    <row r="140" spans="1:8" ht="30">
      <c r="A140" s="12" t="s">
        <v>82</v>
      </c>
      <c r="B140" s="17" t="s">
        <v>125</v>
      </c>
      <c r="C140" s="17" t="s">
        <v>112</v>
      </c>
      <c r="D140" s="48" t="s">
        <v>833</v>
      </c>
      <c r="E140" s="98" t="s">
        <v>316</v>
      </c>
      <c r="F140" s="98" t="s">
        <v>316</v>
      </c>
      <c r="G140" s="98" t="s">
        <v>316</v>
      </c>
      <c r="H140" s="98" t="s">
        <v>316</v>
      </c>
    </row>
    <row r="141" spans="1:8" ht="30">
      <c r="A141" s="12" t="s">
        <v>281</v>
      </c>
      <c r="B141" s="17" t="s">
        <v>127</v>
      </c>
      <c r="C141" s="17" t="s">
        <v>112</v>
      </c>
      <c r="D141" s="48" t="s">
        <v>833</v>
      </c>
      <c r="E141" s="98" t="s">
        <v>316</v>
      </c>
      <c r="F141" s="98" t="s">
        <v>316</v>
      </c>
      <c r="G141" s="98" t="s">
        <v>316</v>
      </c>
      <c r="H141" s="98" t="s">
        <v>316</v>
      </c>
    </row>
    <row r="142" spans="1:8">
      <c r="A142" s="12" t="s">
        <v>282</v>
      </c>
      <c r="B142" s="17" t="s">
        <v>129</v>
      </c>
      <c r="C142" s="17" t="s">
        <v>112</v>
      </c>
      <c r="D142" s="48" t="s">
        <v>833</v>
      </c>
      <c r="E142" s="98" t="s">
        <v>316</v>
      </c>
      <c r="F142" s="98" t="s">
        <v>316</v>
      </c>
      <c r="G142" s="98" t="s">
        <v>316</v>
      </c>
      <c r="H142" s="98" t="s">
        <v>316</v>
      </c>
    </row>
    <row r="143" spans="1:8">
      <c r="A143" s="12" t="s">
        <v>283</v>
      </c>
      <c r="B143" s="17" t="s">
        <v>131</v>
      </c>
      <c r="C143" s="17" t="s">
        <v>112</v>
      </c>
      <c r="D143" s="48" t="s">
        <v>833</v>
      </c>
      <c r="E143" s="98" t="s">
        <v>316</v>
      </c>
      <c r="F143" s="98" t="s">
        <v>316</v>
      </c>
      <c r="G143" s="98" t="s">
        <v>316</v>
      </c>
      <c r="H143" s="98" t="s">
        <v>316</v>
      </c>
    </row>
    <row r="144" spans="1:8" ht="45">
      <c r="A144" s="12" t="s">
        <v>284</v>
      </c>
      <c r="B144" s="17" t="s">
        <v>133</v>
      </c>
      <c r="C144" s="17" t="s">
        <v>112</v>
      </c>
      <c r="D144" s="48" t="s">
        <v>833</v>
      </c>
      <c r="E144" s="98" t="s">
        <v>316</v>
      </c>
      <c r="F144" s="98" t="s">
        <v>316</v>
      </c>
      <c r="G144" s="98" t="s">
        <v>316</v>
      </c>
      <c r="H144" s="98" t="s">
        <v>316</v>
      </c>
    </row>
    <row r="145" spans="1:8" ht="30">
      <c r="A145" s="12" t="s">
        <v>285</v>
      </c>
      <c r="B145" s="17" t="s">
        <v>135</v>
      </c>
      <c r="C145" s="17" t="s">
        <v>112</v>
      </c>
      <c r="D145" s="48" t="s">
        <v>833</v>
      </c>
      <c r="E145" s="98" t="s">
        <v>316</v>
      </c>
      <c r="F145" s="98" t="s">
        <v>316</v>
      </c>
      <c r="G145" s="98" t="s">
        <v>316</v>
      </c>
      <c r="H145" s="98" t="s">
        <v>316</v>
      </c>
    </row>
    <row r="146" spans="1:8">
      <c r="A146" s="12" t="s">
        <v>286</v>
      </c>
      <c r="B146" s="17" t="s">
        <v>137</v>
      </c>
      <c r="C146" s="17" t="s">
        <v>112</v>
      </c>
      <c r="D146" s="48" t="s">
        <v>833</v>
      </c>
      <c r="E146" s="98" t="s">
        <v>316</v>
      </c>
      <c r="F146" s="98" t="s">
        <v>316</v>
      </c>
      <c r="G146" s="98" t="s">
        <v>316</v>
      </c>
      <c r="H146" s="98" t="s">
        <v>316</v>
      </c>
    </row>
    <row r="147" spans="1:8">
      <c r="A147" s="12" t="s">
        <v>287</v>
      </c>
      <c r="B147" s="17" t="s">
        <v>139</v>
      </c>
      <c r="C147" s="17" t="s">
        <v>112</v>
      </c>
      <c r="D147" s="48" t="s">
        <v>833</v>
      </c>
      <c r="E147" s="98" t="s">
        <v>316</v>
      </c>
      <c r="F147" s="98" t="s">
        <v>316</v>
      </c>
      <c r="G147" s="98" t="s">
        <v>316</v>
      </c>
      <c r="H147" s="98" t="s">
        <v>316</v>
      </c>
    </row>
    <row r="148" spans="1:8" ht="28.5">
      <c r="A148" s="15" t="s">
        <v>288</v>
      </c>
      <c r="B148" s="16" t="s">
        <v>289</v>
      </c>
      <c r="C148" s="18" t="s">
        <v>112</v>
      </c>
      <c r="D148" s="15" t="s">
        <v>833</v>
      </c>
      <c r="E148" s="100" t="s">
        <v>316</v>
      </c>
      <c r="F148" s="100" t="s">
        <v>316</v>
      </c>
      <c r="G148" s="100" t="s">
        <v>316</v>
      </c>
      <c r="H148" s="100" t="s">
        <v>316</v>
      </c>
    </row>
    <row r="149" spans="1:8">
      <c r="A149" s="12" t="s">
        <v>83</v>
      </c>
      <c r="B149" s="19" t="s">
        <v>606</v>
      </c>
      <c r="C149" s="19" t="s">
        <v>112</v>
      </c>
      <c r="D149" s="48" t="s">
        <v>833</v>
      </c>
      <c r="E149" s="98" t="s">
        <v>316</v>
      </c>
      <c r="F149" s="98" t="s">
        <v>316</v>
      </c>
      <c r="G149" s="98" t="s">
        <v>316</v>
      </c>
      <c r="H149" s="98" t="s">
        <v>316</v>
      </c>
    </row>
    <row r="150" spans="1:8">
      <c r="A150" s="12" t="s">
        <v>84</v>
      </c>
      <c r="B150" s="19" t="s">
        <v>607</v>
      </c>
      <c r="C150" s="19" t="s">
        <v>112</v>
      </c>
      <c r="D150" s="48" t="s">
        <v>833</v>
      </c>
      <c r="E150" s="98" t="s">
        <v>316</v>
      </c>
      <c r="F150" s="98" t="s">
        <v>316</v>
      </c>
      <c r="G150" s="98" t="s">
        <v>316</v>
      </c>
      <c r="H150" s="98" t="s">
        <v>316</v>
      </c>
    </row>
    <row r="151" spans="1:8">
      <c r="A151" s="12" t="s">
        <v>85</v>
      </c>
      <c r="B151" s="19" t="s">
        <v>293</v>
      </c>
      <c r="C151" s="19" t="s">
        <v>112</v>
      </c>
      <c r="D151" s="48" t="s">
        <v>833</v>
      </c>
      <c r="E151" s="98" t="s">
        <v>316</v>
      </c>
      <c r="F151" s="98" t="s">
        <v>316</v>
      </c>
      <c r="G151" s="98" t="s">
        <v>316</v>
      </c>
      <c r="H151" s="98" t="s">
        <v>316</v>
      </c>
    </row>
    <row r="152" spans="1:8">
      <c r="A152" s="12" t="s">
        <v>86</v>
      </c>
      <c r="B152" s="19" t="s">
        <v>608</v>
      </c>
      <c r="C152" s="19" t="s">
        <v>112</v>
      </c>
      <c r="D152" s="48" t="s">
        <v>833</v>
      </c>
      <c r="E152" s="98" t="s">
        <v>316</v>
      </c>
      <c r="F152" s="98" t="s">
        <v>316</v>
      </c>
      <c r="G152" s="98" t="s">
        <v>316</v>
      </c>
      <c r="H152" s="98" t="s">
        <v>316</v>
      </c>
    </row>
    <row r="153" spans="1:8">
      <c r="A153" s="15" t="s">
        <v>609</v>
      </c>
      <c r="B153" s="18" t="s">
        <v>201</v>
      </c>
      <c r="C153" s="18" t="s">
        <v>316</v>
      </c>
      <c r="D153" s="15"/>
      <c r="E153" s="100" t="s">
        <v>316</v>
      </c>
      <c r="F153" s="100" t="s">
        <v>316</v>
      </c>
      <c r="G153" s="100" t="s">
        <v>316</v>
      </c>
      <c r="H153" s="100" t="s">
        <v>316</v>
      </c>
    </row>
    <row r="154" spans="1:8" ht="45">
      <c r="A154" s="12" t="s">
        <v>87</v>
      </c>
      <c r="B154" s="19" t="s">
        <v>610</v>
      </c>
      <c r="C154" s="19" t="s">
        <v>112</v>
      </c>
      <c r="D154" s="48" t="s">
        <v>833</v>
      </c>
      <c r="E154" s="59">
        <f>E103+0+E63</f>
        <v>0.3971344700000039</v>
      </c>
      <c r="F154" s="98" t="s">
        <v>316</v>
      </c>
      <c r="G154" s="98" t="s">
        <v>316</v>
      </c>
      <c r="H154" s="98" t="s">
        <v>316</v>
      </c>
    </row>
    <row r="155" spans="1:8" ht="30">
      <c r="A155" s="12" t="s">
        <v>88</v>
      </c>
      <c r="B155" s="19" t="s">
        <v>611</v>
      </c>
      <c r="C155" s="19" t="s">
        <v>112</v>
      </c>
      <c r="D155" s="48" t="s">
        <v>833</v>
      </c>
      <c r="E155" s="98" t="s">
        <v>316</v>
      </c>
      <c r="F155" s="98" t="s">
        <v>316</v>
      </c>
      <c r="G155" s="98" t="s">
        <v>316</v>
      </c>
      <c r="H155" s="98" t="s">
        <v>316</v>
      </c>
    </row>
    <row r="156" spans="1:8" ht="30">
      <c r="A156" s="12" t="s">
        <v>612</v>
      </c>
      <c r="B156" s="19" t="s">
        <v>613</v>
      </c>
      <c r="C156" s="19" t="s">
        <v>112</v>
      </c>
      <c r="D156" s="48" t="s">
        <v>833</v>
      </c>
      <c r="E156" s="98" t="s">
        <v>316</v>
      </c>
      <c r="F156" s="98" t="s">
        <v>316</v>
      </c>
      <c r="G156" s="98" t="s">
        <v>316</v>
      </c>
      <c r="H156" s="98" t="s">
        <v>316</v>
      </c>
    </row>
    <row r="157" spans="1:8" ht="30">
      <c r="A157" s="12" t="s">
        <v>89</v>
      </c>
      <c r="B157" s="19" t="s">
        <v>614</v>
      </c>
      <c r="C157" s="19" t="s">
        <v>112</v>
      </c>
      <c r="D157" s="48" t="s">
        <v>833</v>
      </c>
      <c r="E157" s="98" t="s">
        <v>316</v>
      </c>
      <c r="F157" s="98" t="s">
        <v>316</v>
      </c>
      <c r="G157" s="98" t="s">
        <v>316</v>
      </c>
      <c r="H157" s="98" t="s">
        <v>316</v>
      </c>
    </row>
    <row r="158" spans="1:8" ht="30">
      <c r="A158" s="12" t="s">
        <v>615</v>
      </c>
      <c r="B158" s="19" t="s">
        <v>616</v>
      </c>
      <c r="C158" s="19" t="s">
        <v>112</v>
      </c>
      <c r="D158" s="48" t="s">
        <v>833</v>
      </c>
      <c r="E158" s="98" t="s">
        <v>316</v>
      </c>
      <c r="F158" s="98" t="s">
        <v>316</v>
      </c>
      <c r="G158" s="98" t="s">
        <v>316</v>
      </c>
      <c r="H158" s="98" t="s">
        <v>316</v>
      </c>
    </row>
    <row r="159" spans="1:8" ht="60">
      <c r="A159" s="12" t="s">
        <v>90</v>
      </c>
      <c r="B159" s="19" t="s">
        <v>617</v>
      </c>
      <c r="C159" s="19" t="s">
        <v>316</v>
      </c>
      <c r="D159" s="48" t="s">
        <v>833</v>
      </c>
      <c r="E159" s="98" t="s">
        <v>316</v>
      </c>
      <c r="F159" s="98" t="s">
        <v>316</v>
      </c>
      <c r="G159" s="98" t="s">
        <v>316</v>
      </c>
      <c r="H159" s="98" t="s">
        <v>316</v>
      </c>
    </row>
    <row r="160" spans="1:8">
      <c r="A160" s="152" t="s">
        <v>618</v>
      </c>
      <c r="B160" s="152"/>
      <c r="C160" s="152"/>
      <c r="D160" s="152"/>
      <c r="E160" s="152"/>
      <c r="F160" s="152"/>
      <c r="G160" s="152"/>
      <c r="H160" s="152"/>
    </row>
    <row r="161" spans="1:8" ht="28.5">
      <c r="A161" s="15" t="s">
        <v>401</v>
      </c>
      <c r="B161" s="18" t="s">
        <v>619</v>
      </c>
      <c r="C161" s="18" t="s">
        <v>112</v>
      </c>
      <c r="D161" s="15" t="s">
        <v>833</v>
      </c>
      <c r="E161" s="56" t="s">
        <v>316</v>
      </c>
      <c r="F161" s="100" t="s">
        <v>316</v>
      </c>
      <c r="G161" s="100" t="s">
        <v>316</v>
      </c>
      <c r="H161" s="100" t="s">
        <v>316</v>
      </c>
    </row>
    <row r="162" spans="1:8" ht="30">
      <c r="A162" s="12" t="s">
        <v>91</v>
      </c>
      <c r="B162" s="19" t="s">
        <v>114</v>
      </c>
      <c r="C162" s="19" t="s">
        <v>112</v>
      </c>
      <c r="D162" s="48" t="s">
        <v>833</v>
      </c>
      <c r="E162" s="98" t="s">
        <v>316</v>
      </c>
      <c r="F162" s="98" t="s">
        <v>316</v>
      </c>
      <c r="G162" s="98" t="s">
        <v>316</v>
      </c>
      <c r="H162" s="98" t="s">
        <v>316</v>
      </c>
    </row>
    <row r="163" spans="1:8" ht="45">
      <c r="A163" s="5" t="s">
        <v>620</v>
      </c>
      <c r="B163" s="20" t="s">
        <v>115</v>
      </c>
      <c r="C163" s="20" t="s">
        <v>112</v>
      </c>
      <c r="D163" s="48" t="s">
        <v>833</v>
      </c>
      <c r="E163" s="98" t="s">
        <v>316</v>
      </c>
      <c r="F163" s="98" t="s">
        <v>316</v>
      </c>
      <c r="G163" s="98" t="s">
        <v>316</v>
      </c>
      <c r="H163" s="98" t="s">
        <v>316</v>
      </c>
    </row>
    <row r="164" spans="1:8" ht="45">
      <c r="A164" s="5" t="s">
        <v>621</v>
      </c>
      <c r="B164" s="20" t="s">
        <v>117</v>
      </c>
      <c r="C164" s="20" t="s">
        <v>112</v>
      </c>
      <c r="D164" s="48" t="s">
        <v>833</v>
      </c>
      <c r="E164" s="98" t="s">
        <v>316</v>
      </c>
      <c r="F164" s="98" t="s">
        <v>316</v>
      </c>
      <c r="G164" s="98" t="s">
        <v>316</v>
      </c>
      <c r="H164" s="98" t="s">
        <v>316</v>
      </c>
    </row>
    <row r="165" spans="1:8" ht="45">
      <c r="A165" s="5" t="s">
        <v>622</v>
      </c>
      <c r="B165" s="20" t="s">
        <v>119</v>
      </c>
      <c r="C165" s="20" t="s">
        <v>112</v>
      </c>
      <c r="D165" s="48" t="s">
        <v>833</v>
      </c>
      <c r="E165" s="98" t="s">
        <v>316</v>
      </c>
      <c r="F165" s="98" t="s">
        <v>316</v>
      </c>
      <c r="G165" s="98" t="s">
        <v>316</v>
      </c>
      <c r="H165" s="98" t="s">
        <v>316</v>
      </c>
    </row>
    <row r="166" spans="1:8" ht="30">
      <c r="A166" s="5" t="s">
        <v>92</v>
      </c>
      <c r="B166" s="20" t="s">
        <v>121</v>
      </c>
      <c r="C166" s="20" t="s">
        <v>112</v>
      </c>
      <c r="D166" s="48" t="s">
        <v>833</v>
      </c>
      <c r="E166" s="98" t="s">
        <v>316</v>
      </c>
      <c r="F166" s="98" t="s">
        <v>316</v>
      </c>
      <c r="G166" s="98" t="s">
        <v>316</v>
      </c>
      <c r="H166" s="98" t="s">
        <v>316</v>
      </c>
    </row>
    <row r="167" spans="1:8" ht="30">
      <c r="A167" s="5" t="s">
        <v>93</v>
      </c>
      <c r="B167" s="20" t="s">
        <v>123</v>
      </c>
      <c r="C167" s="20" t="s">
        <v>112</v>
      </c>
      <c r="D167" s="48" t="s">
        <v>833</v>
      </c>
      <c r="E167" s="98" t="s">
        <v>316</v>
      </c>
      <c r="F167" s="98" t="s">
        <v>316</v>
      </c>
      <c r="G167" s="98" t="s">
        <v>316</v>
      </c>
      <c r="H167" s="98" t="s">
        <v>316</v>
      </c>
    </row>
    <row r="168" spans="1:8" ht="30">
      <c r="A168" s="5" t="s">
        <v>94</v>
      </c>
      <c r="B168" s="20" t="s">
        <v>125</v>
      </c>
      <c r="C168" s="20" t="s">
        <v>112</v>
      </c>
      <c r="D168" s="48" t="s">
        <v>833</v>
      </c>
      <c r="E168" s="98" t="s">
        <v>316</v>
      </c>
      <c r="F168" s="98" t="s">
        <v>316</v>
      </c>
      <c r="G168" s="98" t="s">
        <v>316</v>
      </c>
      <c r="H168" s="98" t="s">
        <v>316</v>
      </c>
    </row>
    <row r="169" spans="1:8" ht="30">
      <c r="A169" s="5" t="s">
        <v>623</v>
      </c>
      <c r="B169" s="20" t="s">
        <v>127</v>
      </c>
      <c r="C169" s="20" t="s">
        <v>112</v>
      </c>
      <c r="D169" s="48" t="s">
        <v>833</v>
      </c>
      <c r="E169" s="98" t="s">
        <v>316</v>
      </c>
      <c r="F169" s="98" t="s">
        <v>316</v>
      </c>
      <c r="G169" s="98" t="s">
        <v>316</v>
      </c>
      <c r="H169" s="98" t="s">
        <v>316</v>
      </c>
    </row>
    <row r="170" spans="1:8">
      <c r="A170" s="5" t="s">
        <v>624</v>
      </c>
      <c r="B170" s="20" t="s">
        <v>129</v>
      </c>
      <c r="C170" s="20" t="s">
        <v>112</v>
      </c>
      <c r="D170" s="48" t="s">
        <v>833</v>
      </c>
      <c r="E170" s="98" t="s">
        <v>316</v>
      </c>
      <c r="F170" s="98" t="s">
        <v>316</v>
      </c>
      <c r="G170" s="98" t="s">
        <v>316</v>
      </c>
      <c r="H170" s="98" t="s">
        <v>316</v>
      </c>
    </row>
    <row r="171" spans="1:8">
      <c r="A171" s="5" t="s">
        <v>625</v>
      </c>
      <c r="B171" s="20" t="s">
        <v>131</v>
      </c>
      <c r="C171" s="20" t="s">
        <v>112</v>
      </c>
      <c r="D171" s="48" t="s">
        <v>833</v>
      </c>
      <c r="E171" s="98" t="s">
        <v>316</v>
      </c>
      <c r="F171" s="98" t="s">
        <v>316</v>
      </c>
      <c r="G171" s="98" t="s">
        <v>316</v>
      </c>
      <c r="H171" s="98" t="s">
        <v>316</v>
      </c>
    </row>
    <row r="172" spans="1:8" ht="45">
      <c r="A172" s="5" t="s">
        <v>626</v>
      </c>
      <c r="B172" s="20" t="s">
        <v>133</v>
      </c>
      <c r="C172" s="20" t="s">
        <v>112</v>
      </c>
      <c r="D172" s="48" t="s">
        <v>833</v>
      </c>
      <c r="E172" s="98" t="s">
        <v>316</v>
      </c>
      <c r="F172" s="98" t="s">
        <v>316</v>
      </c>
      <c r="G172" s="98" t="s">
        <v>316</v>
      </c>
      <c r="H172" s="98" t="s">
        <v>316</v>
      </c>
    </row>
    <row r="173" spans="1:8" ht="30">
      <c r="A173" s="5" t="s">
        <v>627</v>
      </c>
      <c r="B173" s="20" t="s">
        <v>135</v>
      </c>
      <c r="C173" s="20" t="s">
        <v>112</v>
      </c>
      <c r="D173" s="48" t="s">
        <v>833</v>
      </c>
      <c r="E173" s="98" t="s">
        <v>316</v>
      </c>
      <c r="F173" s="98" t="s">
        <v>316</v>
      </c>
      <c r="G173" s="98" t="s">
        <v>316</v>
      </c>
      <c r="H173" s="98" t="s">
        <v>316</v>
      </c>
    </row>
    <row r="174" spans="1:8">
      <c r="A174" s="5" t="s">
        <v>628</v>
      </c>
      <c r="B174" s="20" t="s">
        <v>137</v>
      </c>
      <c r="C174" s="20" t="s">
        <v>112</v>
      </c>
      <c r="D174" s="48" t="s">
        <v>833</v>
      </c>
      <c r="E174" s="98" t="s">
        <v>316</v>
      </c>
      <c r="F174" s="98" t="s">
        <v>316</v>
      </c>
      <c r="G174" s="98" t="s">
        <v>316</v>
      </c>
      <c r="H174" s="98" t="s">
        <v>316</v>
      </c>
    </row>
    <row r="175" spans="1:8" ht="45">
      <c r="A175" s="5" t="s">
        <v>629</v>
      </c>
      <c r="B175" s="20" t="s">
        <v>630</v>
      </c>
      <c r="C175" s="20" t="s">
        <v>112</v>
      </c>
      <c r="D175" s="48" t="s">
        <v>833</v>
      </c>
      <c r="E175" s="98" t="s">
        <v>316</v>
      </c>
      <c r="F175" s="98" t="s">
        <v>316</v>
      </c>
      <c r="G175" s="98" t="s">
        <v>316</v>
      </c>
      <c r="H175" s="98" t="s">
        <v>316</v>
      </c>
    </row>
    <row r="176" spans="1:8">
      <c r="A176" s="5" t="s">
        <v>631</v>
      </c>
      <c r="B176" s="20" t="s">
        <v>632</v>
      </c>
      <c r="C176" s="20" t="s">
        <v>112</v>
      </c>
      <c r="D176" s="48" t="s">
        <v>833</v>
      </c>
      <c r="E176" s="98" t="s">
        <v>316</v>
      </c>
      <c r="F176" s="98" t="s">
        <v>316</v>
      </c>
      <c r="G176" s="98" t="s">
        <v>316</v>
      </c>
      <c r="H176" s="98" t="s">
        <v>316</v>
      </c>
    </row>
    <row r="177" spans="1:8" ht="30">
      <c r="A177" s="5" t="s">
        <v>633</v>
      </c>
      <c r="B177" s="20" t="s">
        <v>634</v>
      </c>
      <c r="C177" s="20" t="s">
        <v>112</v>
      </c>
      <c r="D177" s="48" t="s">
        <v>833</v>
      </c>
      <c r="E177" s="98" t="s">
        <v>316</v>
      </c>
      <c r="F177" s="98" t="s">
        <v>316</v>
      </c>
      <c r="G177" s="98" t="s">
        <v>316</v>
      </c>
      <c r="H177" s="98" t="s">
        <v>316</v>
      </c>
    </row>
    <row r="178" spans="1:8">
      <c r="A178" s="5" t="s">
        <v>635</v>
      </c>
      <c r="B178" s="20" t="s">
        <v>139</v>
      </c>
      <c r="C178" s="20" t="s">
        <v>112</v>
      </c>
      <c r="D178" s="48" t="s">
        <v>833</v>
      </c>
      <c r="E178" s="59" t="s">
        <v>316</v>
      </c>
      <c r="F178" s="98" t="s">
        <v>316</v>
      </c>
      <c r="G178" s="98" t="s">
        <v>316</v>
      </c>
      <c r="H178" s="98" t="s">
        <v>316</v>
      </c>
    </row>
    <row r="179" spans="1:8" ht="28.5">
      <c r="A179" s="21" t="s">
        <v>636</v>
      </c>
      <c r="B179" s="22" t="s">
        <v>637</v>
      </c>
      <c r="C179" s="22" t="s">
        <v>112</v>
      </c>
      <c r="D179" s="15" t="s">
        <v>833</v>
      </c>
      <c r="E179" s="56" t="s">
        <v>316</v>
      </c>
      <c r="F179" s="100" t="s">
        <v>316</v>
      </c>
      <c r="G179" s="100" t="s">
        <v>316</v>
      </c>
      <c r="H179" s="100" t="s">
        <v>316</v>
      </c>
    </row>
    <row r="180" spans="1:8">
      <c r="A180" s="5" t="s">
        <v>638</v>
      </c>
      <c r="B180" s="20" t="s">
        <v>639</v>
      </c>
      <c r="C180" s="20" t="s">
        <v>112</v>
      </c>
      <c r="D180" s="48" t="s">
        <v>833</v>
      </c>
      <c r="E180" s="98" t="s">
        <v>316</v>
      </c>
      <c r="F180" s="98" t="s">
        <v>316</v>
      </c>
      <c r="G180" s="98" t="s">
        <v>316</v>
      </c>
      <c r="H180" s="98" t="s">
        <v>316</v>
      </c>
    </row>
    <row r="181" spans="1:8">
      <c r="A181" s="5" t="s">
        <v>640</v>
      </c>
      <c r="B181" s="20" t="s">
        <v>641</v>
      </c>
      <c r="C181" s="20" t="s">
        <v>112</v>
      </c>
      <c r="D181" s="48" t="s">
        <v>833</v>
      </c>
      <c r="E181" s="98" t="s">
        <v>316</v>
      </c>
      <c r="F181" s="98" t="s">
        <v>316</v>
      </c>
      <c r="G181" s="98" t="s">
        <v>316</v>
      </c>
      <c r="H181" s="98" t="s">
        <v>316</v>
      </c>
    </row>
    <row r="182" spans="1:8" ht="30">
      <c r="A182" s="5" t="s">
        <v>642</v>
      </c>
      <c r="B182" s="20" t="s">
        <v>355</v>
      </c>
      <c r="C182" s="20" t="s">
        <v>112</v>
      </c>
      <c r="D182" s="48" t="s">
        <v>833</v>
      </c>
      <c r="E182" s="98" t="s">
        <v>316</v>
      </c>
      <c r="F182" s="98" t="s">
        <v>316</v>
      </c>
      <c r="G182" s="98" t="s">
        <v>316</v>
      </c>
      <c r="H182" s="98" t="s">
        <v>316</v>
      </c>
    </row>
    <row r="183" spans="1:8">
      <c r="A183" s="5" t="s">
        <v>643</v>
      </c>
      <c r="B183" s="20" t="s">
        <v>644</v>
      </c>
      <c r="C183" s="20" t="s">
        <v>112</v>
      </c>
      <c r="D183" s="48" t="s">
        <v>833</v>
      </c>
      <c r="E183" s="98" t="s">
        <v>316</v>
      </c>
      <c r="F183" s="98" t="s">
        <v>316</v>
      </c>
      <c r="G183" s="98" t="s">
        <v>316</v>
      </c>
      <c r="H183" s="98" t="s">
        <v>316</v>
      </c>
    </row>
    <row r="184" spans="1:8">
      <c r="A184" s="5" t="s">
        <v>645</v>
      </c>
      <c r="B184" s="20" t="s">
        <v>646</v>
      </c>
      <c r="C184" s="20" t="s">
        <v>112</v>
      </c>
      <c r="D184" s="48" t="s">
        <v>833</v>
      </c>
      <c r="E184" s="98" t="s">
        <v>316</v>
      </c>
      <c r="F184" s="98" t="s">
        <v>316</v>
      </c>
      <c r="G184" s="98" t="s">
        <v>316</v>
      </c>
      <c r="H184" s="98" t="s">
        <v>316</v>
      </c>
    </row>
    <row r="185" spans="1:8" ht="45">
      <c r="A185" s="5" t="s">
        <v>647</v>
      </c>
      <c r="B185" s="20" t="s">
        <v>648</v>
      </c>
      <c r="C185" s="20" t="s">
        <v>112</v>
      </c>
      <c r="D185" s="48" t="s">
        <v>833</v>
      </c>
      <c r="E185" s="98" t="s">
        <v>316</v>
      </c>
      <c r="F185" s="98" t="s">
        <v>316</v>
      </c>
      <c r="G185" s="98" t="s">
        <v>316</v>
      </c>
      <c r="H185" s="98" t="s">
        <v>316</v>
      </c>
    </row>
    <row r="186" spans="1:8" ht="45">
      <c r="A186" s="5" t="s">
        <v>649</v>
      </c>
      <c r="B186" s="20" t="s">
        <v>650</v>
      </c>
      <c r="C186" s="20" t="s">
        <v>112</v>
      </c>
      <c r="D186" s="48" t="s">
        <v>833</v>
      </c>
      <c r="E186" s="98" t="s">
        <v>316</v>
      </c>
      <c r="F186" s="98" t="s">
        <v>316</v>
      </c>
      <c r="G186" s="98" t="s">
        <v>316</v>
      </c>
      <c r="H186" s="98" t="s">
        <v>316</v>
      </c>
    </row>
    <row r="187" spans="1:8" ht="30">
      <c r="A187" s="5" t="s">
        <v>651</v>
      </c>
      <c r="B187" s="20" t="s">
        <v>652</v>
      </c>
      <c r="C187" s="20" t="s">
        <v>112</v>
      </c>
      <c r="D187" s="48" t="s">
        <v>833</v>
      </c>
      <c r="E187" s="98" t="s">
        <v>316</v>
      </c>
      <c r="F187" s="98" t="s">
        <v>316</v>
      </c>
      <c r="G187" s="98" t="s">
        <v>316</v>
      </c>
      <c r="H187" s="98" t="s">
        <v>316</v>
      </c>
    </row>
    <row r="188" spans="1:8">
      <c r="A188" s="5" t="s">
        <v>653</v>
      </c>
      <c r="B188" s="20" t="s">
        <v>654</v>
      </c>
      <c r="C188" s="20" t="s">
        <v>112</v>
      </c>
      <c r="D188" s="48" t="s">
        <v>833</v>
      </c>
      <c r="E188" s="98" t="s">
        <v>316</v>
      </c>
      <c r="F188" s="98" t="s">
        <v>316</v>
      </c>
      <c r="G188" s="98" t="s">
        <v>316</v>
      </c>
      <c r="H188" s="98" t="s">
        <v>316</v>
      </c>
    </row>
    <row r="189" spans="1:8">
      <c r="A189" s="5" t="s">
        <v>655</v>
      </c>
      <c r="B189" s="20" t="s">
        <v>656</v>
      </c>
      <c r="C189" s="20" t="s">
        <v>112</v>
      </c>
      <c r="D189" s="48" t="s">
        <v>833</v>
      </c>
      <c r="E189" s="98" t="s">
        <v>316</v>
      </c>
      <c r="F189" s="98" t="s">
        <v>316</v>
      </c>
      <c r="G189" s="98" t="s">
        <v>316</v>
      </c>
      <c r="H189" s="98" t="s">
        <v>316</v>
      </c>
    </row>
    <row r="190" spans="1:8">
      <c r="A190" s="5" t="s">
        <v>657</v>
      </c>
      <c r="B190" s="20" t="s">
        <v>658</v>
      </c>
      <c r="C190" s="20" t="s">
        <v>112</v>
      </c>
      <c r="D190" s="48" t="s">
        <v>833</v>
      </c>
      <c r="E190" s="98" t="s">
        <v>316</v>
      </c>
      <c r="F190" s="98" t="s">
        <v>316</v>
      </c>
      <c r="G190" s="98" t="s">
        <v>316</v>
      </c>
      <c r="H190" s="98" t="s">
        <v>316</v>
      </c>
    </row>
    <row r="191" spans="1:8">
      <c r="A191" s="5" t="s">
        <v>659</v>
      </c>
      <c r="B191" s="20" t="s">
        <v>660</v>
      </c>
      <c r="C191" s="20" t="s">
        <v>112</v>
      </c>
      <c r="D191" s="48" t="s">
        <v>833</v>
      </c>
      <c r="E191" s="98" t="s">
        <v>316</v>
      </c>
      <c r="F191" s="98" t="s">
        <v>316</v>
      </c>
      <c r="G191" s="98" t="s">
        <v>316</v>
      </c>
      <c r="H191" s="98" t="s">
        <v>316</v>
      </c>
    </row>
    <row r="192" spans="1:8" ht="30">
      <c r="A192" s="5" t="s">
        <v>661</v>
      </c>
      <c r="B192" s="20" t="s">
        <v>662</v>
      </c>
      <c r="C192" s="20" t="s">
        <v>112</v>
      </c>
      <c r="D192" s="48" t="s">
        <v>833</v>
      </c>
      <c r="E192" s="98" t="s">
        <v>316</v>
      </c>
      <c r="F192" s="98" t="s">
        <v>316</v>
      </c>
      <c r="G192" s="98" t="s">
        <v>316</v>
      </c>
      <c r="H192" s="98" t="s">
        <v>316</v>
      </c>
    </row>
    <row r="193" spans="1:8" ht="30">
      <c r="A193" s="5" t="s">
        <v>663</v>
      </c>
      <c r="B193" s="20" t="s">
        <v>664</v>
      </c>
      <c r="C193" s="20" t="s">
        <v>112</v>
      </c>
      <c r="D193" s="48" t="s">
        <v>833</v>
      </c>
      <c r="E193" s="98" t="s">
        <v>316</v>
      </c>
      <c r="F193" s="98" t="s">
        <v>316</v>
      </c>
      <c r="G193" s="98" t="s">
        <v>316</v>
      </c>
      <c r="H193" s="98" t="s">
        <v>316</v>
      </c>
    </row>
    <row r="194" spans="1:8">
      <c r="A194" s="5" t="s">
        <v>665</v>
      </c>
      <c r="B194" s="20" t="s">
        <v>666</v>
      </c>
      <c r="C194" s="20" t="s">
        <v>112</v>
      </c>
      <c r="D194" s="48" t="s">
        <v>833</v>
      </c>
      <c r="E194" s="98" t="s">
        <v>316</v>
      </c>
      <c r="F194" s="98" t="s">
        <v>316</v>
      </c>
      <c r="G194" s="98" t="s">
        <v>316</v>
      </c>
      <c r="H194" s="98" t="s">
        <v>316</v>
      </c>
    </row>
    <row r="195" spans="1:8" ht="60">
      <c r="A195" s="5" t="s">
        <v>667</v>
      </c>
      <c r="B195" s="20" t="s">
        <v>668</v>
      </c>
      <c r="C195" s="20" t="s">
        <v>112</v>
      </c>
      <c r="D195" s="48" t="s">
        <v>833</v>
      </c>
      <c r="E195" s="98" t="s">
        <v>316</v>
      </c>
      <c r="F195" s="98" t="s">
        <v>316</v>
      </c>
      <c r="G195" s="98" t="s">
        <v>316</v>
      </c>
      <c r="H195" s="98" t="s">
        <v>316</v>
      </c>
    </row>
    <row r="196" spans="1:8">
      <c r="A196" s="5" t="s">
        <v>669</v>
      </c>
      <c r="B196" s="20" t="s">
        <v>670</v>
      </c>
      <c r="C196" s="20" t="s">
        <v>112</v>
      </c>
      <c r="D196" s="48" t="s">
        <v>833</v>
      </c>
      <c r="E196" s="59" t="s">
        <v>316</v>
      </c>
      <c r="F196" s="98" t="s">
        <v>316</v>
      </c>
      <c r="G196" s="98" t="s">
        <v>316</v>
      </c>
      <c r="H196" s="98" t="s">
        <v>316</v>
      </c>
    </row>
    <row r="197" spans="1:8" ht="28.5">
      <c r="A197" s="21" t="s">
        <v>671</v>
      </c>
      <c r="B197" s="22" t="s">
        <v>672</v>
      </c>
      <c r="C197" s="22" t="s">
        <v>112</v>
      </c>
      <c r="D197" s="15" t="s">
        <v>833</v>
      </c>
      <c r="E197" s="56" t="s">
        <v>316</v>
      </c>
      <c r="F197" s="100" t="s">
        <v>316</v>
      </c>
      <c r="G197" s="100" t="s">
        <v>316</v>
      </c>
      <c r="H197" s="100" t="s">
        <v>316</v>
      </c>
    </row>
    <row r="198" spans="1:8" ht="30">
      <c r="A198" s="5" t="s">
        <v>673</v>
      </c>
      <c r="B198" s="20" t="s">
        <v>674</v>
      </c>
      <c r="C198" s="20" t="s">
        <v>112</v>
      </c>
      <c r="D198" s="48" t="s">
        <v>833</v>
      </c>
      <c r="E198" s="98" t="s">
        <v>316</v>
      </c>
      <c r="F198" s="98" t="s">
        <v>316</v>
      </c>
      <c r="G198" s="98" t="s">
        <v>316</v>
      </c>
      <c r="H198" s="98" t="s">
        <v>316</v>
      </c>
    </row>
    <row r="199" spans="1:8" ht="30">
      <c r="A199" s="5" t="s">
        <v>675</v>
      </c>
      <c r="B199" s="20" t="s">
        <v>676</v>
      </c>
      <c r="C199" s="20" t="s">
        <v>112</v>
      </c>
      <c r="D199" s="48" t="s">
        <v>833</v>
      </c>
      <c r="E199" s="98" t="s">
        <v>316</v>
      </c>
      <c r="F199" s="98" t="s">
        <v>316</v>
      </c>
      <c r="G199" s="98" t="s">
        <v>316</v>
      </c>
      <c r="H199" s="98" t="s">
        <v>316</v>
      </c>
    </row>
    <row r="200" spans="1:8" ht="45">
      <c r="A200" s="5" t="s">
        <v>677</v>
      </c>
      <c r="B200" s="20" t="s">
        <v>678</v>
      </c>
      <c r="C200" s="20" t="s">
        <v>112</v>
      </c>
      <c r="D200" s="48" t="s">
        <v>833</v>
      </c>
      <c r="E200" s="98" t="s">
        <v>316</v>
      </c>
      <c r="F200" s="98" t="s">
        <v>316</v>
      </c>
      <c r="G200" s="98" t="s">
        <v>316</v>
      </c>
      <c r="H200" s="98" t="s">
        <v>316</v>
      </c>
    </row>
    <row r="201" spans="1:8">
      <c r="A201" s="5" t="s">
        <v>679</v>
      </c>
      <c r="B201" s="20" t="s">
        <v>573</v>
      </c>
      <c r="C201" s="20" t="s">
        <v>112</v>
      </c>
      <c r="D201" s="48" t="s">
        <v>833</v>
      </c>
      <c r="E201" s="98" t="s">
        <v>316</v>
      </c>
      <c r="F201" s="98" t="s">
        <v>316</v>
      </c>
      <c r="G201" s="98" t="s">
        <v>316</v>
      </c>
      <c r="H201" s="98" t="s">
        <v>316</v>
      </c>
    </row>
    <row r="202" spans="1:8" ht="30">
      <c r="A202" s="5" t="s">
        <v>680</v>
      </c>
      <c r="B202" s="20" t="s">
        <v>576</v>
      </c>
      <c r="C202" s="20" t="s">
        <v>112</v>
      </c>
      <c r="D202" s="48" t="s">
        <v>833</v>
      </c>
      <c r="E202" s="98" t="s">
        <v>316</v>
      </c>
      <c r="F202" s="98" t="s">
        <v>316</v>
      </c>
      <c r="G202" s="98" t="s">
        <v>316</v>
      </c>
      <c r="H202" s="98" t="s">
        <v>316</v>
      </c>
    </row>
    <row r="203" spans="1:8" ht="30">
      <c r="A203" s="5" t="s">
        <v>681</v>
      </c>
      <c r="B203" s="20" t="s">
        <v>682</v>
      </c>
      <c r="C203" s="20" t="s">
        <v>112</v>
      </c>
      <c r="D203" s="48" t="s">
        <v>833</v>
      </c>
      <c r="E203" s="98" t="s">
        <v>316</v>
      </c>
      <c r="F203" s="98" t="s">
        <v>316</v>
      </c>
      <c r="G203" s="98" t="s">
        <v>316</v>
      </c>
      <c r="H203" s="98" t="s">
        <v>316</v>
      </c>
    </row>
    <row r="204" spans="1:8" ht="28.5">
      <c r="A204" s="21" t="s">
        <v>683</v>
      </c>
      <c r="B204" s="22" t="s">
        <v>684</v>
      </c>
      <c r="C204" s="22" t="s">
        <v>112</v>
      </c>
      <c r="D204" s="15" t="s">
        <v>833</v>
      </c>
      <c r="E204" s="100" t="s">
        <v>316</v>
      </c>
      <c r="F204" s="100" t="s">
        <v>316</v>
      </c>
      <c r="G204" s="100" t="s">
        <v>316</v>
      </c>
      <c r="H204" s="100" t="s">
        <v>316</v>
      </c>
    </row>
    <row r="205" spans="1:8" ht="30">
      <c r="A205" s="5" t="s">
        <v>685</v>
      </c>
      <c r="B205" s="20" t="s">
        <v>686</v>
      </c>
      <c r="C205" s="20" t="s">
        <v>112</v>
      </c>
      <c r="D205" s="48" t="s">
        <v>833</v>
      </c>
      <c r="E205" s="98" t="s">
        <v>316</v>
      </c>
      <c r="F205" s="98" t="s">
        <v>316</v>
      </c>
      <c r="G205" s="98" t="s">
        <v>316</v>
      </c>
      <c r="H205" s="98" t="s">
        <v>316</v>
      </c>
    </row>
    <row r="206" spans="1:8">
      <c r="A206" s="5" t="s">
        <v>687</v>
      </c>
      <c r="B206" s="20" t="s">
        <v>688</v>
      </c>
      <c r="C206" s="20" t="s">
        <v>112</v>
      </c>
      <c r="D206" s="48" t="s">
        <v>833</v>
      </c>
      <c r="E206" s="98" t="s">
        <v>316</v>
      </c>
      <c r="F206" s="98" t="s">
        <v>316</v>
      </c>
      <c r="G206" s="98" t="s">
        <v>316</v>
      </c>
      <c r="H206" s="98" t="s">
        <v>316</v>
      </c>
    </row>
    <row r="207" spans="1:8">
      <c r="A207" s="5" t="s">
        <v>689</v>
      </c>
      <c r="B207" s="20" t="s">
        <v>690</v>
      </c>
      <c r="C207" s="20" t="s">
        <v>112</v>
      </c>
      <c r="D207" s="48" t="s">
        <v>833</v>
      </c>
      <c r="E207" s="98" t="s">
        <v>316</v>
      </c>
      <c r="F207" s="98" t="s">
        <v>316</v>
      </c>
      <c r="G207" s="98" t="s">
        <v>316</v>
      </c>
      <c r="H207" s="98" t="s">
        <v>316</v>
      </c>
    </row>
    <row r="208" spans="1:8" ht="30">
      <c r="A208" s="5" t="s">
        <v>691</v>
      </c>
      <c r="B208" s="20" t="s">
        <v>692</v>
      </c>
      <c r="C208" s="20" t="s">
        <v>112</v>
      </c>
      <c r="D208" s="48" t="s">
        <v>833</v>
      </c>
      <c r="E208" s="98" t="s">
        <v>316</v>
      </c>
      <c r="F208" s="98" t="s">
        <v>316</v>
      </c>
      <c r="G208" s="98" t="s">
        <v>316</v>
      </c>
      <c r="H208" s="98" t="s">
        <v>316</v>
      </c>
    </row>
    <row r="209" spans="1:8" ht="30">
      <c r="A209" s="5" t="s">
        <v>693</v>
      </c>
      <c r="B209" s="20" t="s">
        <v>694</v>
      </c>
      <c r="C209" s="20" t="s">
        <v>112</v>
      </c>
      <c r="D209" s="48" t="s">
        <v>833</v>
      </c>
      <c r="E209" s="98" t="s">
        <v>316</v>
      </c>
      <c r="F209" s="98" t="s">
        <v>316</v>
      </c>
      <c r="G209" s="98" t="s">
        <v>316</v>
      </c>
      <c r="H209" s="98" t="s">
        <v>316</v>
      </c>
    </row>
    <row r="210" spans="1:8" ht="30">
      <c r="A210" s="5" t="s">
        <v>695</v>
      </c>
      <c r="B210" s="20" t="s">
        <v>696</v>
      </c>
      <c r="C210" s="20" t="s">
        <v>112</v>
      </c>
      <c r="D210" s="48" t="s">
        <v>833</v>
      </c>
      <c r="E210" s="98" t="s">
        <v>316</v>
      </c>
      <c r="F210" s="98" t="s">
        <v>316</v>
      </c>
      <c r="G210" s="98" t="s">
        <v>316</v>
      </c>
      <c r="H210" s="98" t="s">
        <v>316</v>
      </c>
    </row>
    <row r="211" spans="1:8" ht="30">
      <c r="A211" s="5" t="s">
        <v>697</v>
      </c>
      <c r="B211" s="20" t="s">
        <v>698</v>
      </c>
      <c r="C211" s="20" t="s">
        <v>112</v>
      </c>
      <c r="D211" s="48" t="s">
        <v>833</v>
      </c>
      <c r="E211" s="98" t="s">
        <v>316</v>
      </c>
      <c r="F211" s="98" t="s">
        <v>316</v>
      </c>
      <c r="G211" s="98" t="s">
        <v>316</v>
      </c>
      <c r="H211" s="98" t="s">
        <v>316</v>
      </c>
    </row>
    <row r="212" spans="1:8">
      <c r="A212" s="5" t="s">
        <v>699</v>
      </c>
      <c r="B212" s="20" t="s">
        <v>700</v>
      </c>
      <c r="C212" s="20" t="s">
        <v>112</v>
      </c>
      <c r="D212" s="48" t="s">
        <v>833</v>
      </c>
      <c r="E212" s="98" t="s">
        <v>316</v>
      </c>
      <c r="F212" s="98" t="s">
        <v>316</v>
      </c>
      <c r="G212" s="98" t="s">
        <v>316</v>
      </c>
      <c r="H212" s="98" t="s">
        <v>316</v>
      </c>
    </row>
    <row r="213" spans="1:8" ht="30">
      <c r="A213" s="5" t="s">
        <v>701</v>
      </c>
      <c r="B213" s="20" t="s">
        <v>702</v>
      </c>
      <c r="C213" s="20" t="s">
        <v>112</v>
      </c>
      <c r="D213" s="48" t="s">
        <v>833</v>
      </c>
      <c r="E213" s="98" t="s">
        <v>316</v>
      </c>
      <c r="F213" s="98" t="s">
        <v>316</v>
      </c>
      <c r="G213" s="98" t="s">
        <v>316</v>
      </c>
      <c r="H213" s="98" t="s">
        <v>316</v>
      </c>
    </row>
    <row r="214" spans="1:8">
      <c r="A214" s="5" t="s">
        <v>703</v>
      </c>
      <c r="B214" s="20" t="s">
        <v>201</v>
      </c>
      <c r="C214" s="20" t="s">
        <v>316</v>
      </c>
      <c r="D214" s="48" t="s">
        <v>833</v>
      </c>
      <c r="E214" s="98" t="s">
        <v>316</v>
      </c>
      <c r="F214" s="98" t="s">
        <v>316</v>
      </c>
      <c r="G214" s="98" t="s">
        <v>316</v>
      </c>
      <c r="H214" s="98" t="s">
        <v>316</v>
      </c>
    </row>
    <row r="215" spans="1:8" ht="45">
      <c r="A215" s="5" t="s">
        <v>704</v>
      </c>
      <c r="B215" s="20" t="s">
        <v>705</v>
      </c>
      <c r="C215" s="20" t="s">
        <v>112</v>
      </c>
      <c r="D215" s="48" t="s">
        <v>833</v>
      </c>
      <c r="E215" s="98" t="s">
        <v>316</v>
      </c>
      <c r="F215" s="98" t="s">
        <v>316</v>
      </c>
      <c r="G215" s="98" t="s">
        <v>316</v>
      </c>
      <c r="H215" s="98" t="s">
        <v>316</v>
      </c>
    </row>
    <row r="216" spans="1:8" ht="28.5">
      <c r="A216" s="21" t="s">
        <v>706</v>
      </c>
      <c r="B216" s="22" t="s">
        <v>707</v>
      </c>
      <c r="C216" s="22" t="s">
        <v>112</v>
      </c>
      <c r="D216" s="15" t="s">
        <v>833</v>
      </c>
      <c r="E216" s="56" t="s">
        <v>316</v>
      </c>
      <c r="F216" s="100" t="s">
        <v>316</v>
      </c>
      <c r="G216" s="100" t="s">
        <v>316</v>
      </c>
      <c r="H216" s="100" t="s">
        <v>316</v>
      </c>
    </row>
    <row r="217" spans="1:8">
      <c r="A217" s="5" t="s">
        <v>708</v>
      </c>
      <c r="B217" s="20" t="s">
        <v>709</v>
      </c>
      <c r="C217" s="20" t="s">
        <v>112</v>
      </c>
      <c r="D217" s="48" t="s">
        <v>833</v>
      </c>
      <c r="E217" s="98" t="s">
        <v>316</v>
      </c>
      <c r="F217" s="98" t="s">
        <v>316</v>
      </c>
      <c r="G217" s="98" t="s">
        <v>316</v>
      </c>
      <c r="H217" s="98" t="s">
        <v>316</v>
      </c>
    </row>
    <row r="218" spans="1:8" ht="30">
      <c r="A218" s="67" t="s">
        <v>889</v>
      </c>
      <c r="B218" s="20" t="s">
        <v>710</v>
      </c>
      <c r="C218" s="20" t="s">
        <v>112</v>
      </c>
      <c r="D218" s="48" t="s">
        <v>833</v>
      </c>
      <c r="E218" s="98" t="s">
        <v>316</v>
      </c>
      <c r="F218" s="98" t="s">
        <v>316</v>
      </c>
      <c r="G218" s="98" t="s">
        <v>316</v>
      </c>
      <c r="H218" s="98" t="s">
        <v>316</v>
      </c>
    </row>
    <row r="219" spans="1:8">
      <c r="A219" s="5" t="s">
        <v>711</v>
      </c>
      <c r="B219" s="20" t="s">
        <v>712</v>
      </c>
      <c r="C219" s="20" t="s">
        <v>112</v>
      </c>
      <c r="D219" s="48" t="s">
        <v>833</v>
      </c>
      <c r="E219" s="98" t="s">
        <v>316</v>
      </c>
      <c r="F219" s="98" t="s">
        <v>316</v>
      </c>
      <c r="G219" s="98" t="s">
        <v>316</v>
      </c>
      <c r="H219" s="98" t="s">
        <v>316</v>
      </c>
    </row>
    <row r="220" spans="1:8">
      <c r="A220" s="5" t="s">
        <v>713</v>
      </c>
      <c r="B220" s="20" t="s">
        <v>714</v>
      </c>
      <c r="C220" s="20" t="s">
        <v>112</v>
      </c>
      <c r="D220" s="48" t="s">
        <v>833</v>
      </c>
      <c r="E220" s="98" t="s">
        <v>316</v>
      </c>
      <c r="F220" s="98" t="s">
        <v>316</v>
      </c>
      <c r="G220" s="98" t="s">
        <v>316</v>
      </c>
      <c r="H220" s="98" t="s">
        <v>316</v>
      </c>
    </row>
    <row r="221" spans="1:8">
      <c r="A221" s="5" t="s">
        <v>715</v>
      </c>
      <c r="B221" s="20" t="s">
        <v>291</v>
      </c>
      <c r="C221" s="20" t="s">
        <v>112</v>
      </c>
      <c r="D221" s="48" t="s">
        <v>833</v>
      </c>
      <c r="E221" s="98" t="s">
        <v>316</v>
      </c>
      <c r="F221" s="98" t="s">
        <v>316</v>
      </c>
      <c r="G221" s="98" t="s">
        <v>316</v>
      </c>
      <c r="H221" s="98" t="s">
        <v>316</v>
      </c>
    </row>
    <row r="222" spans="1:8">
      <c r="A222" s="5" t="s">
        <v>716</v>
      </c>
      <c r="B222" s="20" t="s">
        <v>717</v>
      </c>
      <c r="C222" s="20" t="s">
        <v>112</v>
      </c>
      <c r="D222" s="48" t="s">
        <v>833</v>
      </c>
      <c r="E222" s="98" t="s">
        <v>316</v>
      </c>
      <c r="F222" s="98" t="s">
        <v>316</v>
      </c>
      <c r="G222" s="98" t="s">
        <v>316</v>
      </c>
      <c r="H222" s="98" t="s">
        <v>316</v>
      </c>
    </row>
    <row r="223" spans="1:8" ht="30">
      <c r="A223" s="5" t="s">
        <v>718</v>
      </c>
      <c r="B223" s="20" t="s">
        <v>719</v>
      </c>
      <c r="C223" s="20" t="s">
        <v>112</v>
      </c>
      <c r="D223" s="48" t="s">
        <v>833</v>
      </c>
      <c r="E223" s="98" t="s">
        <v>316</v>
      </c>
      <c r="F223" s="98" t="s">
        <v>316</v>
      </c>
      <c r="G223" s="98" t="s">
        <v>316</v>
      </c>
      <c r="H223" s="98" t="s">
        <v>316</v>
      </c>
    </row>
    <row r="224" spans="1:8">
      <c r="A224" s="5" t="s">
        <v>720</v>
      </c>
      <c r="B224" s="20" t="s">
        <v>721</v>
      </c>
      <c r="C224" s="20" t="s">
        <v>112</v>
      </c>
      <c r="D224" s="48" t="s">
        <v>833</v>
      </c>
      <c r="E224" s="98" t="s">
        <v>316</v>
      </c>
      <c r="F224" s="98" t="s">
        <v>316</v>
      </c>
      <c r="G224" s="98" t="s">
        <v>316</v>
      </c>
      <c r="H224" s="98" t="s">
        <v>316</v>
      </c>
    </row>
    <row r="225" spans="1:8">
      <c r="A225" s="5" t="s">
        <v>722</v>
      </c>
      <c r="B225" s="20" t="s">
        <v>723</v>
      </c>
      <c r="C225" s="20" t="s">
        <v>112</v>
      </c>
      <c r="D225" s="48" t="s">
        <v>833</v>
      </c>
      <c r="E225" s="98" t="s">
        <v>316</v>
      </c>
      <c r="F225" s="98" t="s">
        <v>316</v>
      </c>
      <c r="G225" s="98" t="s">
        <v>316</v>
      </c>
      <c r="H225" s="98" t="s">
        <v>316</v>
      </c>
    </row>
    <row r="226" spans="1:8">
      <c r="A226" s="5" t="s">
        <v>724</v>
      </c>
      <c r="B226" s="20" t="s">
        <v>725</v>
      </c>
      <c r="C226" s="20" t="s">
        <v>112</v>
      </c>
      <c r="D226" s="48" t="s">
        <v>833</v>
      </c>
      <c r="E226" s="98" t="s">
        <v>316</v>
      </c>
      <c r="F226" s="98" t="s">
        <v>316</v>
      </c>
      <c r="G226" s="98" t="s">
        <v>316</v>
      </c>
      <c r="H226" s="98" t="s">
        <v>316</v>
      </c>
    </row>
    <row r="227" spans="1:8">
      <c r="A227" s="5" t="s">
        <v>726</v>
      </c>
      <c r="B227" s="20" t="s">
        <v>727</v>
      </c>
      <c r="C227" s="20" t="s">
        <v>112</v>
      </c>
      <c r="D227" s="48" t="s">
        <v>833</v>
      </c>
      <c r="E227" s="98" t="s">
        <v>316</v>
      </c>
      <c r="F227" s="98" t="s">
        <v>316</v>
      </c>
      <c r="G227" s="98" t="s">
        <v>316</v>
      </c>
      <c r="H227" s="98" t="s">
        <v>316</v>
      </c>
    </row>
    <row r="228" spans="1:8">
      <c r="A228" s="5" t="s">
        <v>728</v>
      </c>
      <c r="B228" s="20" t="s">
        <v>729</v>
      </c>
      <c r="C228" s="20" t="s">
        <v>112</v>
      </c>
      <c r="D228" s="48" t="s">
        <v>833</v>
      </c>
      <c r="E228" s="98" t="s">
        <v>316</v>
      </c>
      <c r="F228" s="98" t="s">
        <v>316</v>
      </c>
      <c r="G228" s="98" t="s">
        <v>316</v>
      </c>
      <c r="H228" s="98" t="s">
        <v>316</v>
      </c>
    </row>
    <row r="229" spans="1:8" ht="28.5">
      <c r="A229" s="21" t="s">
        <v>730</v>
      </c>
      <c r="B229" s="22" t="s">
        <v>731</v>
      </c>
      <c r="C229" s="22" t="s">
        <v>112</v>
      </c>
      <c r="D229" s="15" t="s">
        <v>833</v>
      </c>
      <c r="E229" s="56" t="s">
        <v>316</v>
      </c>
      <c r="F229" s="100" t="s">
        <v>316</v>
      </c>
      <c r="G229" s="100" t="s">
        <v>316</v>
      </c>
      <c r="H229" s="100" t="s">
        <v>316</v>
      </c>
    </row>
    <row r="230" spans="1:8" ht="30">
      <c r="A230" s="5" t="s">
        <v>732</v>
      </c>
      <c r="B230" s="20" t="s">
        <v>733</v>
      </c>
      <c r="C230" s="20" t="s">
        <v>112</v>
      </c>
      <c r="D230" s="48" t="s">
        <v>833</v>
      </c>
      <c r="E230" s="98" t="s">
        <v>316</v>
      </c>
      <c r="F230" s="98" t="s">
        <v>316</v>
      </c>
      <c r="G230" s="98" t="s">
        <v>316</v>
      </c>
      <c r="H230" s="98" t="s">
        <v>316</v>
      </c>
    </row>
    <row r="231" spans="1:8">
      <c r="A231" s="5" t="s">
        <v>734</v>
      </c>
      <c r="B231" s="20" t="s">
        <v>712</v>
      </c>
      <c r="C231" s="20" t="s">
        <v>112</v>
      </c>
      <c r="D231" s="48" t="s">
        <v>833</v>
      </c>
      <c r="E231" s="98" t="s">
        <v>316</v>
      </c>
      <c r="F231" s="98" t="s">
        <v>316</v>
      </c>
      <c r="G231" s="98" t="s">
        <v>316</v>
      </c>
      <c r="H231" s="98" t="s">
        <v>316</v>
      </c>
    </row>
    <row r="232" spans="1:8">
      <c r="A232" s="5" t="s">
        <v>735</v>
      </c>
      <c r="B232" s="20" t="s">
        <v>714</v>
      </c>
      <c r="C232" s="20" t="s">
        <v>112</v>
      </c>
      <c r="D232" s="48" t="s">
        <v>833</v>
      </c>
      <c r="E232" s="98" t="s">
        <v>316</v>
      </c>
      <c r="F232" s="98" t="s">
        <v>316</v>
      </c>
      <c r="G232" s="98" t="s">
        <v>316</v>
      </c>
      <c r="H232" s="98" t="s">
        <v>316</v>
      </c>
    </row>
    <row r="233" spans="1:8">
      <c r="A233" s="5" t="s">
        <v>290</v>
      </c>
      <c r="B233" s="23" t="s">
        <v>291</v>
      </c>
      <c r="C233" s="23" t="s">
        <v>112</v>
      </c>
      <c r="D233" s="48" t="s">
        <v>833</v>
      </c>
      <c r="E233" s="98" t="s">
        <v>316</v>
      </c>
      <c r="F233" s="98" t="s">
        <v>316</v>
      </c>
      <c r="G233" s="98" t="s">
        <v>316</v>
      </c>
      <c r="H233" s="98" t="s">
        <v>316</v>
      </c>
    </row>
    <row r="234" spans="1:8">
      <c r="A234" s="5" t="s">
        <v>292</v>
      </c>
      <c r="B234" s="23" t="s">
        <v>293</v>
      </c>
      <c r="C234" s="23" t="s">
        <v>112</v>
      </c>
      <c r="D234" s="48" t="s">
        <v>833</v>
      </c>
      <c r="E234" s="98" t="s">
        <v>316</v>
      </c>
      <c r="F234" s="98" t="s">
        <v>316</v>
      </c>
      <c r="G234" s="98" t="s">
        <v>316</v>
      </c>
      <c r="H234" s="98" t="s">
        <v>316</v>
      </c>
    </row>
    <row r="235" spans="1:8">
      <c r="A235" s="5" t="s">
        <v>294</v>
      </c>
      <c r="B235" s="23" t="s">
        <v>295</v>
      </c>
      <c r="C235" s="23" t="s">
        <v>112</v>
      </c>
      <c r="D235" s="48" t="s">
        <v>833</v>
      </c>
      <c r="E235" s="98" t="s">
        <v>316</v>
      </c>
      <c r="F235" s="98" t="s">
        <v>316</v>
      </c>
      <c r="G235" s="98" t="s">
        <v>316</v>
      </c>
      <c r="H235" s="98" t="s">
        <v>316</v>
      </c>
    </row>
    <row r="236" spans="1:8" ht="42.75">
      <c r="A236" s="21" t="s">
        <v>296</v>
      </c>
      <c r="B236" s="24" t="s">
        <v>736</v>
      </c>
      <c r="C236" s="24" t="s">
        <v>112</v>
      </c>
      <c r="D236" s="15" t="s">
        <v>833</v>
      </c>
      <c r="E236" s="56" t="s">
        <v>316</v>
      </c>
      <c r="F236" s="100" t="s">
        <v>316</v>
      </c>
      <c r="G236" s="100" t="s">
        <v>316</v>
      </c>
      <c r="H236" s="100" t="s">
        <v>316</v>
      </c>
    </row>
    <row r="237" spans="1:8" ht="42.75">
      <c r="A237" s="21" t="s">
        <v>297</v>
      </c>
      <c r="B237" s="24" t="s">
        <v>298</v>
      </c>
      <c r="C237" s="24" t="s">
        <v>112</v>
      </c>
      <c r="D237" s="15" t="s">
        <v>833</v>
      </c>
      <c r="E237" s="56" t="s">
        <v>316</v>
      </c>
      <c r="F237" s="100" t="s">
        <v>316</v>
      </c>
      <c r="G237" s="100" t="s">
        <v>316</v>
      </c>
      <c r="H237" s="100" t="s">
        <v>316</v>
      </c>
    </row>
    <row r="238" spans="1:8" ht="30">
      <c r="A238" s="5" t="s">
        <v>299</v>
      </c>
      <c r="B238" s="23" t="s">
        <v>300</v>
      </c>
      <c r="C238" s="23" t="s">
        <v>112</v>
      </c>
      <c r="D238" s="48" t="s">
        <v>833</v>
      </c>
      <c r="E238" s="98" t="s">
        <v>316</v>
      </c>
      <c r="F238" s="98" t="s">
        <v>316</v>
      </c>
      <c r="G238" s="98" t="s">
        <v>316</v>
      </c>
      <c r="H238" s="98" t="s">
        <v>316</v>
      </c>
    </row>
    <row r="239" spans="1:8" ht="30">
      <c r="A239" s="5" t="s">
        <v>301</v>
      </c>
      <c r="B239" s="23" t="s">
        <v>302</v>
      </c>
      <c r="C239" s="23" t="s">
        <v>112</v>
      </c>
      <c r="D239" s="48" t="s">
        <v>833</v>
      </c>
      <c r="E239" s="98" t="s">
        <v>316</v>
      </c>
      <c r="F239" s="98" t="s">
        <v>316</v>
      </c>
      <c r="G239" s="98" t="s">
        <v>316</v>
      </c>
      <c r="H239" s="98" t="s">
        <v>316</v>
      </c>
    </row>
    <row r="240" spans="1:8" ht="42.75">
      <c r="A240" s="21" t="s">
        <v>303</v>
      </c>
      <c r="B240" s="24" t="s">
        <v>737</v>
      </c>
      <c r="C240" s="24" t="s">
        <v>112</v>
      </c>
      <c r="D240" s="15" t="s">
        <v>833</v>
      </c>
      <c r="E240" s="56" t="s">
        <v>316</v>
      </c>
      <c r="F240" s="100" t="s">
        <v>316</v>
      </c>
      <c r="G240" s="100" t="s">
        <v>316</v>
      </c>
      <c r="H240" s="100" t="s">
        <v>316</v>
      </c>
    </row>
    <row r="241" spans="1:8" ht="30">
      <c r="A241" s="5" t="s">
        <v>304</v>
      </c>
      <c r="B241" s="23" t="s">
        <v>305</v>
      </c>
      <c r="C241" s="23" t="s">
        <v>112</v>
      </c>
      <c r="D241" s="48" t="s">
        <v>833</v>
      </c>
      <c r="E241" s="98" t="s">
        <v>316</v>
      </c>
      <c r="F241" s="98" t="s">
        <v>316</v>
      </c>
      <c r="G241" s="98" t="s">
        <v>316</v>
      </c>
      <c r="H241" s="98" t="s">
        <v>316</v>
      </c>
    </row>
    <row r="242" spans="1:8" ht="30">
      <c r="A242" s="5" t="s">
        <v>306</v>
      </c>
      <c r="B242" s="23" t="s">
        <v>307</v>
      </c>
      <c r="C242" s="23" t="s">
        <v>112</v>
      </c>
      <c r="D242" s="48" t="s">
        <v>833</v>
      </c>
      <c r="E242" s="98" t="s">
        <v>316</v>
      </c>
      <c r="F242" s="98" t="s">
        <v>316</v>
      </c>
      <c r="G242" s="98" t="s">
        <v>316</v>
      </c>
      <c r="H242" s="98" t="s">
        <v>316</v>
      </c>
    </row>
    <row r="243" spans="1:8" ht="28.5">
      <c r="A243" s="21" t="s">
        <v>308</v>
      </c>
      <c r="B243" s="24" t="s">
        <v>309</v>
      </c>
      <c r="C243" s="24" t="s">
        <v>112</v>
      </c>
      <c r="D243" s="15" t="s">
        <v>833</v>
      </c>
      <c r="E243" s="56" t="s">
        <v>316</v>
      </c>
      <c r="F243" s="100" t="s">
        <v>316</v>
      </c>
      <c r="G243" s="100" t="s">
        <v>316</v>
      </c>
      <c r="H243" s="100" t="s">
        <v>316</v>
      </c>
    </row>
    <row r="244" spans="1:8" ht="28.5">
      <c r="A244" s="21" t="s">
        <v>310</v>
      </c>
      <c r="B244" s="24" t="s">
        <v>311</v>
      </c>
      <c r="C244" s="24" t="s">
        <v>112</v>
      </c>
      <c r="D244" s="15" t="s">
        <v>833</v>
      </c>
      <c r="E244" s="56" t="s">
        <v>316</v>
      </c>
      <c r="F244" s="100" t="s">
        <v>316</v>
      </c>
      <c r="G244" s="100" t="s">
        <v>316</v>
      </c>
      <c r="H244" s="100" t="s">
        <v>316</v>
      </c>
    </row>
    <row r="245" spans="1:8" ht="28.5">
      <c r="A245" s="21" t="s">
        <v>312</v>
      </c>
      <c r="B245" s="24" t="s">
        <v>313</v>
      </c>
      <c r="C245" s="24" t="s">
        <v>112</v>
      </c>
      <c r="D245" s="15" t="s">
        <v>833</v>
      </c>
      <c r="E245" s="60">
        <v>1.4279062899999999</v>
      </c>
      <c r="F245" s="100" t="s">
        <v>316</v>
      </c>
      <c r="G245" s="100" t="s">
        <v>316</v>
      </c>
      <c r="H245" s="100" t="s">
        <v>316</v>
      </c>
    </row>
    <row r="246" spans="1:8" ht="28.5">
      <c r="A246" s="21" t="s">
        <v>738</v>
      </c>
      <c r="B246" s="24" t="s">
        <v>314</v>
      </c>
      <c r="C246" s="24" t="s">
        <v>112</v>
      </c>
      <c r="D246" s="15" t="s">
        <v>833</v>
      </c>
      <c r="E246" s="60">
        <v>0.50220821999999998</v>
      </c>
      <c r="F246" s="100" t="s">
        <v>316</v>
      </c>
      <c r="G246" s="100" t="s">
        <v>316</v>
      </c>
      <c r="H246" s="100" t="s">
        <v>316</v>
      </c>
    </row>
    <row r="247" spans="1:8">
      <c r="A247" s="21" t="s">
        <v>315</v>
      </c>
      <c r="B247" s="24" t="s">
        <v>201</v>
      </c>
      <c r="C247" s="24" t="s">
        <v>316</v>
      </c>
      <c r="D247" s="15"/>
      <c r="E247" s="100" t="s">
        <v>20</v>
      </c>
      <c r="F247" s="100" t="s">
        <v>316</v>
      </c>
      <c r="G247" s="100" t="s">
        <v>316</v>
      </c>
      <c r="H247" s="100" t="s">
        <v>316</v>
      </c>
    </row>
    <row r="248" spans="1:8" ht="30">
      <c r="A248" s="5" t="s">
        <v>317</v>
      </c>
      <c r="B248" s="23" t="s">
        <v>318</v>
      </c>
      <c r="C248" s="23" t="s">
        <v>112</v>
      </c>
      <c r="D248" s="48" t="s">
        <v>833</v>
      </c>
      <c r="E248" s="57">
        <f>E259</f>
        <v>3.1061793299999998</v>
      </c>
      <c r="F248" s="98" t="s">
        <v>316</v>
      </c>
      <c r="G248" s="98" t="s">
        <v>316</v>
      </c>
      <c r="H248" s="98" t="s">
        <v>316</v>
      </c>
    </row>
    <row r="249" spans="1:8" ht="30">
      <c r="A249" s="5" t="s">
        <v>319</v>
      </c>
      <c r="B249" s="23" t="s">
        <v>320</v>
      </c>
      <c r="C249" s="23" t="s">
        <v>112</v>
      </c>
      <c r="D249" s="48" t="s">
        <v>833</v>
      </c>
      <c r="E249" s="98" t="s">
        <v>316</v>
      </c>
      <c r="F249" s="98" t="s">
        <v>316</v>
      </c>
      <c r="G249" s="98" t="s">
        <v>316</v>
      </c>
      <c r="H249" s="98" t="s">
        <v>316</v>
      </c>
    </row>
    <row r="250" spans="1:8">
      <c r="A250" s="5" t="s">
        <v>739</v>
      </c>
      <c r="B250" s="23" t="s">
        <v>321</v>
      </c>
      <c r="C250" s="23" t="s">
        <v>112</v>
      </c>
      <c r="D250" s="48" t="s">
        <v>833</v>
      </c>
      <c r="E250" s="98" t="s">
        <v>316</v>
      </c>
      <c r="F250" s="98" t="s">
        <v>316</v>
      </c>
      <c r="G250" s="98" t="s">
        <v>316</v>
      </c>
      <c r="H250" s="98" t="s">
        <v>316</v>
      </c>
    </row>
    <row r="251" spans="1:8" ht="45">
      <c r="A251" s="5" t="s">
        <v>322</v>
      </c>
      <c r="B251" s="23" t="s">
        <v>115</v>
      </c>
      <c r="C251" s="23" t="s">
        <v>112</v>
      </c>
      <c r="D251" s="48" t="s">
        <v>833</v>
      </c>
      <c r="E251" s="98" t="s">
        <v>316</v>
      </c>
      <c r="F251" s="98" t="s">
        <v>316</v>
      </c>
      <c r="G251" s="98" t="s">
        <v>316</v>
      </c>
      <c r="H251" s="98" t="s">
        <v>316</v>
      </c>
    </row>
    <row r="252" spans="1:8">
      <c r="A252" s="5" t="s">
        <v>740</v>
      </c>
      <c r="B252" s="23" t="s">
        <v>321</v>
      </c>
      <c r="C252" s="23" t="s">
        <v>112</v>
      </c>
      <c r="D252" s="48" t="s">
        <v>833</v>
      </c>
      <c r="E252" s="98" t="s">
        <v>316</v>
      </c>
      <c r="F252" s="98" t="s">
        <v>316</v>
      </c>
      <c r="G252" s="98" t="s">
        <v>316</v>
      </c>
      <c r="H252" s="98" t="s">
        <v>316</v>
      </c>
    </row>
    <row r="253" spans="1:8" ht="45">
      <c r="A253" s="5" t="s">
        <v>323</v>
      </c>
      <c r="B253" s="23" t="s">
        <v>117</v>
      </c>
      <c r="C253" s="23" t="s">
        <v>112</v>
      </c>
      <c r="D253" s="48" t="s">
        <v>833</v>
      </c>
      <c r="E253" s="98" t="s">
        <v>316</v>
      </c>
      <c r="F253" s="98" t="s">
        <v>316</v>
      </c>
      <c r="G253" s="98" t="s">
        <v>316</v>
      </c>
      <c r="H253" s="98" t="s">
        <v>316</v>
      </c>
    </row>
    <row r="254" spans="1:8">
      <c r="A254" s="5" t="s">
        <v>324</v>
      </c>
      <c r="B254" s="23" t="s">
        <v>321</v>
      </c>
      <c r="C254" s="23" t="s">
        <v>112</v>
      </c>
      <c r="D254" s="48" t="s">
        <v>833</v>
      </c>
      <c r="E254" s="98" t="s">
        <v>316</v>
      </c>
      <c r="F254" s="98" t="s">
        <v>316</v>
      </c>
      <c r="G254" s="98" t="s">
        <v>316</v>
      </c>
      <c r="H254" s="98" t="s">
        <v>316</v>
      </c>
    </row>
    <row r="255" spans="1:8" ht="45">
      <c r="A255" s="5" t="s">
        <v>325</v>
      </c>
      <c r="B255" s="23" t="s">
        <v>119</v>
      </c>
      <c r="C255" s="23" t="s">
        <v>112</v>
      </c>
      <c r="D255" s="48" t="s">
        <v>833</v>
      </c>
      <c r="E255" s="98" t="s">
        <v>316</v>
      </c>
      <c r="F255" s="98" t="s">
        <v>316</v>
      </c>
      <c r="G255" s="98" t="s">
        <v>316</v>
      </c>
      <c r="H255" s="98" t="s">
        <v>316</v>
      </c>
    </row>
    <row r="256" spans="1:8">
      <c r="A256" s="5" t="s">
        <v>326</v>
      </c>
      <c r="B256" s="23" t="s">
        <v>321</v>
      </c>
      <c r="C256" s="23" t="s">
        <v>112</v>
      </c>
      <c r="D256" s="48" t="s">
        <v>833</v>
      </c>
      <c r="E256" s="98" t="s">
        <v>316</v>
      </c>
      <c r="F256" s="98" t="s">
        <v>316</v>
      </c>
      <c r="G256" s="98" t="s">
        <v>316</v>
      </c>
      <c r="H256" s="98" t="s">
        <v>316</v>
      </c>
    </row>
    <row r="257" spans="1:8" ht="30">
      <c r="A257" s="5" t="s">
        <v>327</v>
      </c>
      <c r="B257" s="23" t="s">
        <v>328</v>
      </c>
      <c r="C257" s="23" t="s">
        <v>112</v>
      </c>
      <c r="D257" s="48" t="s">
        <v>833</v>
      </c>
      <c r="E257" s="98" t="s">
        <v>316</v>
      </c>
      <c r="F257" s="98" t="s">
        <v>316</v>
      </c>
      <c r="G257" s="98" t="s">
        <v>316</v>
      </c>
      <c r="H257" s="98" t="s">
        <v>316</v>
      </c>
    </row>
    <row r="258" spans="1:8">
      <c r="A258" s="5" t="s">
        <v>329</v>
      </c>
      <c r="B258" s="23" t="s">
        <v>321</v>
      </c>
      <c r="C258" s="23" t="s">
        <v>112</v>
      </c>
      <c r="D258" s="48" t="s">
        <v>833</v>
      </c>
      <c r="E258" s="98" t="s">
        <v>316</v>
      </c>
      <c r="F258" s="98" t="s">
        <v>316</v>
      </c>
      <c r="G258" s="98" t="s">
        <v>316</v>
      </c>
      <c r="H258" s="98" t="s">
        <v>316</v>
      </c>
    </row>
    <row r="259" spans="1:8" ht="30">
      <c r="A259" s="5" t="s">
        <v>330</v>
      </c>
      <c r="B259" s="23" t="s">
        <v>331</v>
      </c>
      <c r="C259" s="23" t="s">
        <v>112</v>
      </c>
      <c r="D259" s="48" t="s">
        <v>833</v>
      </c>
      <c r="E259" s="57">
        <v>3.1061793299999998</v>
      </c>
      <c r="F259" s="98" t="s">
        <v>316</v>
      </c>
      <c r="G259" s="98" t="s">
        <v>316</v>
      </c>
      <c r="H259" s="98" t="s">
        <v>316</v>
      </c>
    </row>
    <row r="260" spans="1:8">
      <c r="A260" s="5" t="s">
        <v>741</v>
      </c>
      <c r="B260" s="23" t="s">
        <v>321</v>
      </c>
      <c r="C260" s="23" t="s">
        <v>112</v>
      </c>
      <c r="D260" s="48" t="s">
        <v>833</v>
      </c>
      <c r="E260" s="98" t="s">
        <v>316</v>
      </c>
      <c r="F260" s="98" t="s">
        <v>316</v>
      </c>
      <c r="G260" s="98" t="s">
        <v>316</v>
      </c>
      <c r="H260" s="98" t="s">
        <v>316</v>
      </c>
    </row>
    <row r="261" spans="1:8" ht="30">
      <c r="A261" s="30">
        <v>38009</v>
      </c>
      <c r="B261" s="23" t="s">
        <v>332</v>
      </c>
      <c r="C261" s="23" t="s">
        <v>112</v>
      </c>
      <c r="D261" s="48" t="s">
        <v>833</v>
      </c>
      <c r="E261" s="98" t="s">
        <v>316</v>
      </c>
      <c r="F261" s="98" t="s">
        <v>316</v>
      </c>
      <c r="G261" s="98" t="s">
        <v>316</v>
      </c>
      <c r="H261" s="98" t="s">
        <v>316</v>
      </c>
    </row>
    <row r="262" spans="1:8">
      <c r="A262" s="5" t="s">
        <v>333</v>
      </c>
      <c r="B262" s="23" t="s">
        <v>321</v>
      </c>
      <c r="C262" s="23" t="s">
        <v>112</v>
      </c>
      <c r="D262" s="48" t="s">
        <v>833</v>
      </c>
      <c r="E262" s="98" t="s">
        <v>316</v>
      </c>
      <c r="F262" s="98" t="s">
        <v>316</v>
      </c>
      <c r="G262" s="98" t="s">
        <v>316</v>
      </c>
      <c r="H262" s="98" t="s">
        <v>316</v>
      </c>
    </row>
    <row r="263" spans="1:8" ht="30">
      <c r="A263" s="5" t="s">
        <v>334</v>
      </c>
      <c r="B263" s="23" t="s">
        <v>335</v>
      </c>
      <c r="C263" s="23" t="s">
        <v>112</v>
      </c>
      <c r="D263" s="48" t="s">
        <v>833</v>
      </c>
      <c r="E263" s="98" t="s">
        <v>316</v>
      </c>
      <c r="F263" s="98" t="s">
        <v>316</v>
      </c>
      <c r="G263" s="98" t="s">
        <v>316</v>
      </c>
      <c r="H263" s="98" t="s">
        <v>316</v>
      </c>
    </row>
    <row r="264" spans="1:8">
      <c r="A264" s="5" t="s">
        <v>336</v>
      </c>
      <c r="B264" s="23" t="s">
        <v>321</v>
      </c>
      <c r="C264" s="23" t="s">
        <v>112</v>
      </c>
      <c r="D264" s="48" t="s">
        <v>833</v>
      </c>
      <c r="E264" s="98" t="s">
        <v>316</v>
      </c>
      <c r="F264" s="98" t="s">
        <v>316</v>
      </c>
      <c r="G264" s="98" t="s">
        <v>316</v>
      </c>
      <c r="H264" s="98" t="s">
        <v>316</v>
      </c>
    </row>
    <row r="265" spans="1:8">
      <c r="A265" s="5" t="s">
        <v>337</v>
      </c>
      <c r="B265" s="23" t="s">
        <v>338</v>
      </c>
      <c r="C265" s="23" t="s">
        <v>112</v>
      </c>
      <c r="D265" s="48" t="s">
        <v>833</v>
      </c>
      <c r="E265" s="98" t="s">
        <v>316</v>
      </c>
      <c r="F265" s="98" t="s">
        <v>316</v>
      </c>
      <c r="G265" s="98" t="s">
        <v>316</v>
      </c>
      <c r="H265" s="98" t="s">
        <v>316</v>
      </c>
    </row>
    <row r="266" spans="1:8">
      <c r="A266" s="5" t="s">
        <v>742</v>
      </c>
      <c r="B266" s="23" t="s">
        <v>321</v>
      </c>
      <c r="C266" s="23" t="s">
        <v>112</v>
      </c>
      <c r="D266" s="48" t="s">
        <v>833</v>
      </c>
      <c r="E266" s="98" t="s">
        <v>316</v>
      </c>
      <c r="F266" s="98" t="s">
        <v>316</v>
      </c>
      <c r="G266" s="98" t="s">
        <v>316</v>
      </c>
      <c r="H266" s="98" t="s">
        <v>316</v>
      </c>
    </row>
    <row r="267" spans="1:8">
      <c r="A267" s="5" t="s">
        <v>337</v>
      </c>
      <c r="B267" s="23" t="s">
        <v>339</v>
      </c>
      <c r="C267" s="23" t="s">
        <v>112</v>
      </c>
      <c r="D267" s="48" t="s">
        <v>833</v>
      </c>
      <c r="E267" s="98" t="s">
        <v>316</v>
      </c>
      <c r="F267" s="98" t="s">
        <v>316</v>
      </c>
      <c r="G267" s="98" t="s">
        <v>316</v>
      </c>
      <c r="H267" s="98" t="s">
        <v>316</v>
      </c>
    </row>
    <row r="268" spans="1:8">
      <c r="A268" s="5" t="s">
        <v>743</v>
      </c>
      <c r="B268" s="23" t="s">
        <v>321</v>
      </c>
      <c r="C268" s="23" t="s">
        <v>112</v>
      </c>
      <c r="D268" s="48" t="s">
        <v>833</v>
      </c>
      <c r="E268" s="98" t="s">
        <v>316</v>
      </c>
      <c r="F268" s="98" t="s">
        <v>316</v>
      </c>
      <c r="G268" s="98" t="s">
        <v>316</v>
      </c>
      <c r="H268" s="98" t="s">
        <v>316</v>
      </c>
    </row>
    <row r="269" spans="1:8" ht="45">
      <c r="A269" s="5" t="s">
        <v>340</v>
      </c>
      <c r="B269" s="23" t="s">
        <v>341</v>
      </c>
      <c r="C269" s="23" t="s">
        <v>112</v>
      </c>
      <c r="D269" s="48" t="s">
        <v>833</v>
      </c>
      <c r="E269" s="98" t="s">
        <v>316</v>
      </c>
      <c r="F269" s="98" t="s">
        <v>316</v>
      </c>
      <c r="G269" s="98" t="s">
        <v>316</v>
      </c>
      <c r="H269" s="98" t="s">
        <v>316</v>
      </c>
    </row>
    <row r="270" spans="1:8">
      <c r="A270" s="5" t="s">
        <v>744</v>
      </c>
      <c r="B270" s="23" t="s">
        <v>321</v>
      </c>
      <c r="C270" s="23" t="s">
        <v>112</v>
      </c>
      <c r="D270" s="48" t="s">
        <v>833</v>
      </c>
      <c r="E270" s="98" t="s">
        <v>316</v>
      </c>
      <c r="F270" s="98" t="s">
        <v>316</v>
      </c>
      <c r="G270" s="98" t="s">
        <v>316</v>
      </c>
      <c r="H270" s="98" t="s">
        <v>316</v>
      </c>
    </row>
    <row r="271" spans="1:8" ht="30">
      <c r="A271" s="5" t="s">
        <v>342</v>
      </c>
      <c r="B271" s="23" t="s">
        <v>135</v>
      </c>
      <c r="C271" s="23" t="s">
        <v>112</v>
      </c>
      <c r="D271" s="48" t="s">
        <v>833</v>
      </c>
      <c r="E271" s="98" t="s">
        <v>316</v>
      </c>
      <c r="F271" s="98" t="s">
        <v>316</v>
      </c>
      <c r="G271" s="98" t="s">
        <v>316</v>
      </c>
      <c r="H271" s="98" t="s">
        <v>316</v>
      </c>
    </row>
    <row r="272" spans="1:8">
      <c r="A272" s="5" t="s">
        <v>745</v>
      </c>
      <c r="B272" s="23" t="s">
        <v>321</v>
      </c>
      <c r="C272" s="23" t="s">
        <v>112</v>
      </c>
      <c r="D272" s="48" t="s">
        <v>833</v>
      </c>
      <c r="E272" s="98" t="s">
        <v>316</v>
      </c>
      <c r="F272" s="98" t="s">
        <v>316</v>
      </c>
      <c r="G272" s="98" t="s">
        <v>316</v>
      </c>
      <c r="H272" s="98" t="s">
        <v>316</v>
      </c>
    </row>
    <row r="273" spans="1:8">
      <c r="A273" s="5" t="s">
        <v>343</v>
      </c>
      <c r="B273" s="23" t="s">
        <v>137</v>
      </c>
      <c r="C273" s="23" t="s">
        <v>112</v>
      </c>
      <c r="D273" s="48" t="s">
        <v>833</v>
      </c>
      <c r="E273" s="98" t="s">
        <v>316</v>
      </c>
      <c r="F273" s="98" t="s">
        <v>316</v>
      </c>
      <c r="G273" s="98" t="s">
        <v>316</v>
      </c>
      <c r="H273" s="98" t="s">
        <v>316</v>
      </c>
    </row>
    <row r="274" spans="1:8">
      <c r="A274" s="5" t="s">
        <v>344</v>
      </c>
      <c r="B274" s="23" t="s">
        <v>321</v>
      </c>
      <c r="C274" s="23" t="s">
        <v>112</v>
      </c>
      <c r="D274" s="48" t="s">
        <v>833</v>
      </c>
      <c r="E274" s="98" t="s">
        <v>316</v>
      </c>
      <c r="F274" s="98" t="s">
        <v>316</v>
      </c>
      <c r="G274" s="98" t="s">
        <v>316</v>
      </c>
      <c r="H274" s="98" t="s">
        <v>316</v>
      </c>
    </row>
    <row r="275" spans="1:8">
      <c r="A275" s="5" t="s">
        <v>345</v>
      </c>
      <c r="B275" s="23" t="s">
        <v>346</v>
      </c>
      <c r="C275" s="23" t="s">
        <v>112</v>
      </c>
      <c r="D275" s="48" t="s">
        <v>833</v>
      </c>
      <c r="E275" s="98" t="s">
        <v>316</v>
      </c>
      <c r="F275" s="98" t="s">
        <v>316</v>
      </c>
      <c r="G275" s="98" t="s">
        <v>316</v>
      </c>
      <c r="H275" s="98" t="s">
        <v>316</v>
      </c>
    </row>
    <row r="276" spans="1:8">
      <c r="A276" s="5" t="s">
        <v>746</v>
      </c>
      <c r="B276" s="23" t="s">
        <v>321</v>
      </c>
      <c r="C276" s="23" t="s">
        <v>112</v>
      </c>
      <c r="D276" s="48" t="s">
        <v>833</v>
      </c>
      <c r="E276" s="98" t="s">
        <v>316</v>
      </c>
      <c r="F276" s="98" t="s">
        <v>316</v>
      </c>
      <c r="G276" s="98" t="s">
        <v>316</v>
      </c>
      <c r="H276" s="98" t="s">
        <v>316</v>
      </c>
    </row>
    <row r="277" spans="1:8" ht="30">
      <c r="A277" s="5" t="s">
        <v>348</v>
      </c>
      <c r="B277" s="23" t="s">
        <v>349</v>
      </c>
      <c r="C277" s="23" t="s">
        <v>112</v>
      </c>
      <c r="D277" s="48" t="s">
        <v>833</v>
      </c>
      <c r="E277" s="57">
        <f>E297</f>
        <v>9.9026053899999997</v>
      </c>
      <c r="F277" s="98" t="s">
        <v>316</v>
      </c>
      <c r="G277" s="98" t="s">
        <v>316</v>
      </c>
      <c r="H277" s="98" t="s">
        <v>316</v>
      </c>
    </row>
    <row r="278" spans="1:8">
      <c r="A278" s="5" t="s">
        <v>350</v>
      </c>
      <c r="B278" s="23" t="s">
        <v>351</v>
      </c>
      <c r="C278" s="23" t="s">
        <v>112</v>
      </c>
      <c r="D278" s="48" t="s">
        <v>833</v>
      </c>
      <c r="E278" s="98" t="s">
        <v>316</v>
      </c>
      <c r="F278" s="98" t="s">
        <v>316</v>
      </c>
      <c r="G278" s="98" t="s">
        <v>316</v>
      </c>
      <c r="H278" s="98" t="s">
        <v>316</v>
      </c>
    </row>
    <row r="279" spans="1:8">
      <c r="A279" s="5" t="s">
        <v>747</v>
      </c>
      <c r="B279" s="23" t="s">
        <v>321</v>
      </c>
      <c r="C279" s="23" t="s">
        <v>112</v>
      </c>
      <c r="D279" s="48" t="s">
        <v>833</v>
      </c>
      <c r="E279" s="98" t="s">
        <v>316</v>
      </c>
      <c r="F279" s="98" t="s">
        <v>316</v>
      </c>
      <c r="G279" s="98" t="s">
        <v>316</v>
      </c>
      <c r="H279" s="98" t="s">
        <v>316</v>
      </c>
    </row>
    <row r="280" spans="1:8" ht="30">
      <c r="A280" s="5" t="s">
        <v>352</v>
      </c>
      <c r="B280" s="23" t="s">
        <v>353</v>
      </c>
      <c r="C280" s="23" t="s">
        <v>112</v>
      </c>
      <c r="D280" s="48" t="s">
        <v>833</v>
      </c>
      <c r="E280" s="98" t="s">
        <v>316</v>
      </c>
      <c r="F280" s="98" t="s">
        <v>316</v>
      </c>
      <c r="G280" s="98" t="s">
        <v>316</v>
      </c>
      <c r="H280" s="98" t="s">
        <v>316</v>
      </c>
    </row>
    <row r="281" spans="1:8" ht="30">
      <c r="A281" s="5" t="s">
        <v>354</v>
      </c>
      <c r="B281" s="23" t="s">
        <v>355</v>
      </c>
      <c r="C281" s="23" t="s">
        <v>112</v>
      </c>
      <c r="D281" s="48" t="s">
        <v>833</v>
      </c>
      <c r="E281" s="98" t="s">
        <v>316</v>
      </c>
      <c r="F281" s="98" t="s">
        <v>316</v>
      </c>
      <c r="G281" s="98" t="s">
        <v>316</v>
      </c>
      <c r="H281" s="98" t="s">
        <v>316</v>
      </c>
    </row>
    <row r="282" spans="1:8">
      <c r="A282" s="5" t="s">
        <v>748</v>
      </c>
      <c r="B282" s="23" t="s">
        <v>321</v>
      </c>
      <c r="C282" s="23" t="s">
        <v>112</v>
      </c>
      <c r="D282" s="48" t="s">
        <v>833</v>
      </c>
      <c r="E282" s="98" t="s">
        <v>316</v>
      </c>
      <c r="F282" s="98" t="s">
        <v>316</v>
      </c>
      <c r="G282" s="98" t="s">
        <v>316</v>
      </c>
      <c r="H282" s="98" t="s">
        <v>316</v>
      </c>
    </row>
    <row r="283" spans="1:8">
      <c r="A283" s="5" t="s">
        <v>356</v>
      </c>
      <c r="B283" s="23" t="s">
        <v>357</v>
      </c>
      <c r="C283" s="23" t="s">
        <v>112</v>
      </c>
      <c r="D283" s="48" t="s">
        <v>833</v>
      </c>
      <c r="E283" s="98" t="s">
        <v>316</v>
      </c>
      <c r="F283" s="98" t="s">
        <v>316</v>
      </c>
      <c r="G283" s="98" t="s">
        <v>316</v>
      </c>
      <c r="H283" s="98" t="s">
        <v>316</v>
      </c>
    </row>
    <row r="284" spans="1:8">
      <c r="A284" s="5" t="s">
        <v>749</v>
      </c>
      <c r="B284" s="23" t="s">
        <v>321</v>
      </c>
      <c r="C284" s="23" t="s">
        <v>112</v>
      </c>
      <c r="D284" s="48" t="s">
        <v>833</v>
      </c>
      <c r="E284" s="98" t="s">
        <v>316</v>
      </c>
      <c r="F284" s="98" t="s">
        <v>316</v>
      </c>
      <c r="G284" s="98" t="s">
        <v>316</v>
      </c>
      <c r="H284" s="98" t="s">
        <v>316</v>
      </c>
    </row>
    <row r="285" spans="1:8" ht="45">
      <c r="A285" s="5" t="s">
        <v>358</v>
      </c>
      <c r="B285" s="23" t="s">
        <v>359</v>
      </c>
      <c r="C285" s="23" t="s">
        <v>112</v>
      </c>
      <c r="D285" s="48" t="s">
        <v>833</v>
      </c>
      <c r="E285" s="98" t="s">
        <v>316</v>
      </c>
      <c r="F285" s="98" t="s">
        <v>316</v>
      </c>
      <c r="G285" s="98" t="s">
        <v>316</v>
      </c>
      <c r="H285" s="98" t="s">
        <v>316</v>
      </c>
    </row>
    <row r="286" spans="1:8">
      <c r="A286" s="5" t="s">
        <v>750</v>
      </c>
      <c r="B286" s="23" t="s">
        <v>321</v>
      </c>
      <c r="C286" s="23" t="s">
        <v>112</v>
      </c>
      <c r="D286" s="48" t="s">
        <v>833</v>
      </c>
      <c r="E286" s="98" t="s">
        <v>316</v>
      </c>
      <c r="F286" s="98" t="s">
        <v>316</v>
      </c>
      <c r="G286" s="98" t="s">
        <v>316</v>
      </c>
      <c r="H286" s="98" t="s">
        <v>316</v>
      </c>
    </row>
    <row r="287" spans="1:8" ht="30">
      <c r="A287" s="5" t="s">
        <v>360</v>
      </c>
      <c r="B287" s="23" t="s">
        <v>361</v>
      </c>
      <c r="C287" s="23" t="s">
        <v>112</v>
      </c>
      <c r="D287" s="48" t="s">
        <v>833</v>
      </c>
      <c r="E287" s="98" t="s">
        <v>316</v>
      </c>
      <c r="F287" s="98" t="s">
        <v>316</v>
      </c>
      <c r="G287" s="98" t="s">
        <v>316</v>
      </c>
      <c r="H287" s="98" t="s">
        <v>316</v>
      </c>
    </row>
    <row r="288" spans="1:8">
      <c r="A288" s="5" t="s">
        <v>362</v>
      </c>
      <c r="B288" s="23" t="s">
        <v>321</v>
      </c>
      <c r="C288" s="23" t="s">
        <v>112</v>
      </c>
      <c r="D288" s="48" t="s">
        <v>833</v>
      </c>
      <c r="E288" s="98" t="s">
        <v>316</v>
      </c>
      <c r="F288" s="98" t="s">
        <v>316</v>
      </c>
      <c r="G288" s="98" t="s">
        <v>316</v>
      </c>
      <c r="H288" s="98" t="s">
        <v>316</v>
      </c>
    </row>
    <row r="289" spans="1:8">
      <c r="A289" s="5" t="s">
        <v>363</v>
      </c>
      <c r="B289" s="23" t="s">
        <v>364</v>
      </c>
      <c r="C289" s="23" t="s">
        <v>112</v>
      </c>
      <c r="D289" s="48" t="s">
        <v>833</v>
      </c>
      <c r="E289" s="98" t="s">
        <v>316</v>
      </c>
      <c r="F289" s="98" t="s">
        <v>316</v>
      </c>
      <c r="G289" s="98" t="s">
        <v>316</v>
      </c>
      <c r="H289" s="98" t="s">
        <v>316</v>
      </c>
    </row>
    <row r="290" spans="1:8">
      <c r="A290" s="5" t="s">
        <v>751</v>
      </c>
      <c r="B290" s="23" t="s">
        <v>321</v>
      </c>
      <c r="C290" s="23" t="s">
        <v>112</v>
      </c>
      <c r="D290" s="48" t="s">
        <v>833</v>
      </c>
      <c r="E290" s="98" t="s">
        <v>316</v>
      </c>
      <c r="F290" s="98" t="s">
        <v>316</v>
      </c>
      <c r="G290" s="98" t="s">
        <v>316</v>
      </c>
      <c r="H290" s="98" t="s">
        <v>316</v>
      </c>
    </row>
    <row r="291" spans="1:8">
      <c r="A291" s="5" t="s">
        <v>365</v>
      </c>
      <c r="B291" s="23" t="s">
        <v>366</v>
      </c>
      <c r="C291" s="23" t="s">
        <v>112</v>
      </c>
      <c r="D291" s="48" t="s">
        <v>833</v>
      </c>
      <c r="E291" s="98" t="s">
        <v>316</v>
      </c>
      <c r="F291" s="98" t="s">
        <v>316</v>
      </c>
      <c r="G291" s="98" t="s">
        <v>316</v>
      </c>
      <c r="H291" s="98" t="s">
        <v>316</v>
      </c>
    </row>
    <row r="292" spans="1:8">
      <c r="A292" s="5" t="s">
        <v>367</v>
      </c>
      <c r="B292" s="23" t="s">
        <v>321</v>
      </c>
      <c r="C292" s="23" t="s">
        <v>112</v>
      </c>
      <c r="D292" s="48" t="s">
        <v>833</v>
      </c>
      <c r="E292" s="98" t="s">
        <v>316</v>
      </c>
      <c r="F292" s="98" t="s">
        <v>316</v>
      </c>
      <c r="G292" s="98" t="s">
        <v>316</v>
      </c>
      <c r="H292" s="98" t="s">
        <v>316</v>
      </c>
    </row>
    <row r="293" spans="1:8">
      <c r="A293" s="5" t="s">
        <v>368</v>
      </c>
      <c r="B293" s="23" t="s">
        <v>369</v>
      </c>
      <c r="C293" s="23" t="s">
        <v>112</v>
      </c>
      <c r="D293" s="48" t="s">
        <v>833</v>
      </c>
      <c r="E293" s="98" t="s">
        <v>316</v>
      </c>
      <c r="F293" s="98" t="s">
        <v>316</v>
      </c>
      <c r="G293" s="98" t="s">
        <v>316</v>
      </c>
      <c r="H293" s="98" t="s">
        <v>316</v>
      </c>
    </row>
    <row r="294" spans="1:8">
      <c r="A294" s="5" t="s">
        <v>752</v>
      </c>
      <c r="B294" s="23" t="s">
        <v>321</v>
      </c>
      <c r="C294" s="23" t="s">
        <v>112</v>
      </c>
      <c r="D294" s="48" t="s">
        <v>833</v>
      </c>
      <c r="E294" s="98" t="s">
        <v>316</v>
      </c>
      <c r="F294" s="98" t="s">
        <v>316</v>
      </c>
      <c r="G294" s="98" t="s">
        <v>316</v>
      </c>
      <c r="H294" s="98" t="s">
        <v>316</v>
      </c>
    </row>
    <row r="295" spans="1:8" ht="45">
      <c r="A295" s="5" t="s">
        <v>370</v>
      </c>
      <c r="B295" s="23" t="s">
        <v>371</v>
      </c>
      <c r="C295" s="23" t="s">
        <v>112</v>
      </c>
      <c r="D295" s="48" t="s">
        <v>833</v>
      </c>
      <c r="E295" s="98" t="s">
        <v>316</v>
      </c>
      <c r="F295" s="98" t="s">
        <v>316</v>
      </c>
      <c r="G295" s="98" t="s">
        <v>316</v>
      </c>
      <c r="H295" s="98" t="s">
        <v>316</v>
      </c>
    </row>
    <row r="296" spans="1:8">
      <c r="A296" s="5" t="s">
        <v>753</v>
      </c>
      <c r="B296" s="23" t="s">
        <v>321</v>
      </c>
      <c r="C296" s="23" t="s">
        <v>112</v>
      </c>
      <c r="D296" s="48" t="s">
        <v>833</v>
      </c>
      <c r="E296" s="98" t="s">
        <v>316</v>
      </c>
      <c r="F296" s="98" t="s">
        <v>316</v>
      </c>
      <c r="G296" s="98" t="s">
        <v>316</v>
      </c>
      <c r="H296" s="98" t="s">
        <v>316</v>
      </c>
    </row>
    <row r="297" spans="1:8">
      <c r="A297" s="5" t="s">
        <v>372</v>
      </c>
      <c r="B297" s="23" t="s">
        <v>373</v>
      </c>
      <c r="C297" s="23" t="s">
        <v>112</v>
      </c>
      <c r="D297" s="48" t="s">
        <v>833</v>
      </c>
      <c r="E297" s="57">
        <v>9.9026053899999997</v>
      </c>
      <c r="F297" s="98" t="s">
        <v>316</v>
      </c>
      <c r="G297" s="98" t="s">
        <v>316</v>
      </c>
      <c r="H297" s="98" t="s">
        <v>316</v>
      </c>
    </row>
    <row r="298" spans="1:8">
      <c r="A298" s="5" t="s">
        <v>754</v>
      </c>
      <c r="B298" s="23" t="s">
        <v>321</v>
      </c>
      <c r="C298" s="23" t="s">
        <v>112</v>
      </c>
      <c r="D298" s="48" t="s">
        <v>833</v>
      </c>
      <c r="E298" s="98" t="s">
        <v>316</v>
      </c>
      <c r="F298" s="98" t="s">
        <v>316</v>
      </c>
      <c r="G298" s="98" t="s">
        <v>316</v>
      </c>
      <c r="H298" s="98" t="s">
        <v>316</v>
      </c>
    </row>
    <row r="299" spans="1:8" ht="45">
      <c r="A299" s="5" t="s">
        <v>374</v>
      </c>
      <c r="B299" s="23" t="s">
        <v>375</v>
      </c>
      <c r="C299" s="23" t="s">
        <v>19</v>
      </c>
      <c r="D299" s="48" t="s">
        <v>833</v>
      </c>
      <c r="E299" s="98" t="s">
        <v>316</v>
      </c>
      <c r="F299" s="98" t="s">
        <v>316</v>
      </c>
      <c r="G299" s="98" t="s">
        <v>316</v>
      </c>
      <c r="H299" s="98" t="s">
        <v>316</v>
      </c>
    </row>
    <row r="300" spans="1:8" ht="30">
      <c r="A300" s="5" t="s">
        <v>376</v>
      </c>
      <c r="B300" s="23" t="s">
        <v>377</v>
      </c>
      <c r="C300" s="23" t="s">
        <v>19</v>
      </c>
      <c r="D300" s="48" t="s">
        <v>833</v>
      </c>
      <c r="E300" s="98" t="s">
        <v>316</v>
      </c>
      <c r="F300" s="98" t="s">
        <v>316</v>
      </c>
      <c r="G300" s="98" t="s">
        <v>316</v>
      </c>
      <c r="H300" s="98" t="s">
        <v>316</v>
      </c>
    </row>
    <row r="301" spans="1:8" ht="45">
      <c r="A301" s="5" t="s">
        <v>378</v>
      </c>
      <c r="B301" s="23" t="s">
        <v>379</v>
      </c>
      <c r="C301" s="23" t="s">
        <v>19</v>
      </c>
      <c r="D301" s="48" t="s">
        <v>833</v>
      </c>
      <c r="E301" s="98" t="s">
        <v>316</v>
      </c>
      <c r="F301" s="98" t="s">
        <v>316</v>
      </c>
      <c r="G301" s="98" t="s">
        <v>316</v>
      </c>
      <c r="H301" s="98" t="s">
        <v>316</v>
      </c>
    </row>
    <row r="302" spans="1:8" ht="45">
      <c r="A302" s="5" t="s">
        <v>380</v>
      </c>
      <c r="B302" s="23" t="s">
        <v>381</v>
      </c>
      <c r="C302" s="23" t="s">
        <v>19</v>
      </c>
      <c r="D302" s="48" t="s">
        <v>833</v>
      </c>
      <c r="E302" s="98" t="s">
        <v>316</v>
      </c>
      <c r="F302" s="98" t="s">
        <v>316</v>
      </c>
      <c r="G302" s="98" t="s">
        <v>316</v>
      </c>
      <c r="H302" s="98" t="s">
        <v>316</v>
      </c>
    </row>
    <row r="303" spans="1:8" ht="45">
      <c r="A303" s="5" t="s">
        <v>382</v>
      </c>
      <c r="B303" s="23" t="s">
        <v>383</v>
      </c>
      <c r="C303" s="23" t="s">
        <v>19</v>
      </c>
      <c r="D303" s="48" t="s">
        <v>833</v>
      </c>
      <c r="E303" s="98" t="s">
        <v>316</v>
      </c>
      <c r="F303" s="98" t="s">
        <v>316</v>
      </c>
      <c r="G303" s="98" t="s">
        <v>316</v>
      </c>
      <c r="H303" s="98" t="s">
        <v>316</v>
      </c>
    </row>
    <row r="304" spans="1:8" ht="30">
      <c r="A304" s="5" t="s">
        <v>384</v>
      </c>
      <c r="B304" s="23" t="s">
        <v>385</v>
      </c>
      <c r="C304" s="23" t="s">
        <v>19</v>
      </c>
      <c r="D304" s="48" t="s">
        <v>833</v>
      </c>
      <c r="E304" s="98" t="s">
        <v>316</v>
      </c>
      <c r="F304" s="98" t="s">
        <v>316</v>
      </c>
      <c r="G304" s="98" t="s">
        <v>316</v>
      </c>
      <c r="H304" s="98" t="s">
        <v>316</v>
      </c>
    </row>
    <row r="305" spans="1:8" ht="30">
      <c r="A305" s="5" t="s">
        <v>386</v>
      </c>
      <c r="B305" s="23" t="s">
        <v>387</v>
      </c>
      <c r="C305" s="23" t="s">
        <v>19</v>
      </c>
      <c r="D305" s="48" t="s">
        <v>833</v>
      </c>
      <c r="E305" s="98" t="s">
        <v>316</v>
      </c>
      <c r="F305" s="98" t="s">
        <v>316</v>
      </c>
      <c r="G305" s="98" t="s">
        <v>316</v>
      </c>
      <c r="H305" s="98" t="s">
        <v>316</v>
      </c>
    </row>
    <row r="306" spans="1:8" ht="30">
      <c r="A306" s="5" t="s">
        <v>388</v>
      </c>
      <c r="B306" s="23" t="s">
        <v>389</v>
      </c>
      <c r="C306" s="23" t="s">
        <v>19</v>
      </c>
      <c r="D306" s="48" t="s">
        <v>833</v>
      </c>
      <c r="E306" s="98" t="s">
        <v>316</v>
      </c>
      <c r="F306" s="98" t="s">
        <v>316</v>
      </c>
      <c r="G306" s="98" t="s">
        <v>316</v>
      </c>
      <c r="H306" s="98" t="s">
        <v>316</v>
      </c>
    </row>
    <row r="307" spans="1:8" ht="30">
      <c r="A307" s="5" t="s">
        <v>390</v>
      </c>
      <c r="B307" s="23" t="s">
        <v>391</v>
      </c>
      <c r="C307" s="23" t="s">
        <v>19</v>
      </c>
      <c r="D307" s="48" t="s">
        <v>833</v>
      </c>
      <c r="E307" s="98" t="s">
        <v>316</v>
      </c>
      <c r="F307" s="98" t="s">
        <v>316</v>
      </c>
      <c r="G307" s="98" t="s">
        <v>316</v>
      </c>
      <c r="H307" s="98" t="s">
        <v>316</v>
      </c>
    </row>
    <row r="308" spans="1:8">
      <c r="A308" s="5" t="s">
        <v>392</v>
      </c>
      <c r="B308" s="23" t="s">
        <v>393</v>
      </c>
      <c r="C308" s="23" t="s">
        <v>19</v>
      </c>
      <c r="D308" s="48" t="s">
        <v>833</v>
      </c>
      <c r="E308" s="98" t="s">
        <v>316</v>
      </c>
      <c r="F308" s="98" t="s">
        <v>316</v>
      </c>
      <c r="G308" s="98" t="s">
        <v>316</v>
      </c>
      <c r="H308" s="98" t="s">
        <v>316</v>
      </c>
    </row>
    <row r="309" spans="1:8" ht="45">
      <c r="A309" s="5" t="s">
        <v>394</v>
      </c>
      <c r="B309" s="23" t="s">
        <v>395</v>
      </c>
      <c r="C309" s="23" t="s">
        <v>19</v>
      </c>
      <c r="D309" s="48" t="s">
        <v>833</v>
      </c>
      <c r="E309" s="98" t="s">
        <v>316</v>
      </c>
      <c r="F309" s="98" t="s">
        <v>316</v>
      </c>
      <c r="G309" s="98" t="s">
        <v>316</v>
      </c>
      <c r="H309" s="98" t="s">
        <v>316</v>
      </c>
    </row>
    <row r="310" spans="1:8" ht="30">
      <c r="A310" s="5" t="s">
        <v>396</v>
      </c>
      <c r="B310" s="23" t="s">
        <v>135</v>
      </c>
      <c r="C310" s="23" t="s">
        <v>19</v>
      </c>
      <c r="D310" s="48" t="s">
        <v>833</v>
      </c>
      <c r="E310" s="98" t="s">
        <v>316</v>
      </c>
      <c r="F310" s="98" t="s">
        <v>316</v>
      </c>
      <c r="G310" s="98" t="s">
        <v>316</v>
      </c>
      <c r="H310" s="98" t="s">
        <v>316</v>
      </c>
    </row>
    <row r="311" spans="1:8">
      <c r="A311" s="5" t="s">
        <v>397</v>
      </c>
      <c r="B311" s="23" t="s">
        <v>137</v>
      </c>
      <c r="C311" s="23" t="s">
        <v>19</v>
      </c>
      <c r="D311" s="48" t="s">
        <v>833</v>
      </c>
      <c r="E311" s="98" t="s">
        <v>316</v>
      </c>
      <c r="F311" s="98" t="s">
        <v>316</v>
      </c>
      <c r="G311" s="98" t="s">
        <v>316</v>
      </c>
      <c r="H311" s="98" t="s">
        <v>316</v>
      </c>
    </row>
    <row r="312" spans="1:8">
      <c r="A312" s="5" t="s">
        <v>20</v>
      </c>
      <c r="B312" s="145" t="s">
        <v>398</v>
      </c>
      <c r="C312" s="145"/>
      <c r="D312" s="145"/>
      <c r="E312" s="145"/>
      <c r="F312" s="145"/>
      <c r="G312" s="145"/>
      <c r="H312" s="145"/>
    </row>
    <row r="313" spans="1:8" ht="42.75">
      <c r="A313" s="21" t="s">
        <v>399</v>
      </c>
      <c r="B313" s="22" t="s">
        <v>400</v>
      </c>
      <c r="C313" s="22" t="s">
        <v>316</v>
      </c>
      <c r="D313" s="22" t="s">
        <v>401</v>
      </c>
      <c r="E313" s="100" t="s">
        <v>401</v>
      </c>
      <c r="F313" s="100" t="s">
        <v>401</v>
      </c>
      <c r="G313" s="100" t="s">
        <v>401</v>
      </c>
      <c r="H313" s="100" t="s">
        <v>401</v>
      </c>
    </row>
    <row r="314" spans="1:8">
      <c r="A314" s="5" t="s">
        <v>402</v>
      </c>
      <c r="B314" s="20" t="s">
        <v>403</v>
      </c>
      <c r="C314" s="20" t="s">
        <v>41</v>
      </c>
      <c r="D314" s="48" t="s">
        <v>833</v>
      </c>
      <c r="E314" s="98" t="s">
        <v>316</v>
      </c>
      <c r="F314" s="98" t="s">
        <v>316</v>
      </c>
      <c r="G314" s="98" t="s">
        <v>316</v>
      </c>
      <c r="H314" s="98" t="s">
        <v>316</v>
      </c>
    </row>
    <row r="315" spans="1:8">
      <c r="A315" s="5" t="s">
        <v>404</v>
      </c>
      <c r="B315" s="20" t="s">
        <v>405</v>
      </c>
      <c r="C315" s="20" t="s">
        <v>755</v>
      </c>
      <c r="D315" s="48" t="s">
        <v>833</v>
      </c>
      <c r="E315" s="98" t="s">
        <v>316</v>
      </c>
      <c r="F315" s="98" t="s">
        <v>316</v>
      </c>
      <c r="G315" s="98" t="s">
        <v>316</v>
      </c>
      <c r="H315" s="98" t="s">
        <v>316</v>
      </c>
    </row>
    <row r="316" spans="1:8">
      <c r="A316" s="5" t="s">
        <v>407</v>
      </c>
      <c r="B316" s="20" t="s">
        <v>408</v>
      </c>
      <c r="C316" s="20" t="s">
        <v>41</v>
      </c>
      <c r="D316" s="48" t="s">
        <v>833</v>
      </c>
      <c r="E316" s="98" t="s">
        <v>316</v>
      </c>
      <c r="F316" s="98" t="s">
        <v>316</v>
      </c>
      <c r="G316" s="98" t="s">
        <v>316</v>
      </c>
      <c r="H316" s="98" t="s">
        <v>316</v>
      </c>
    </row>
    <row r="317" spans="1:8">
      <c r="A317" s="5" t="s">
        <v>409</v>
      </c>
      <c r="B317" s="20" t="s">
        <v>410</v>
      </c>
      <c r="C317" s="20" t="s">
        <v>406</v>
      </c>
      <c r="D317" s="48" t="s">
        <v>833</v>
      </c>
      <c r="E317" s="98" t="s">
        <v>316</v>
      </c>
      <c r="F317" s="98" t="s">
        <v>316</v>
      </c>
      <c r="G317" s="98" t="s">
        <v>316</v>
      </c>
      <c r="H317" s="98" t="s">
        <v>316</v>
      </c>
    </row>
    <row r="318" spans="1:8">
      <c r="A318" s="5" t="s">
        <v>411</v>
      </c>
      <c r="B318" s="20" t="s">
        <v>412</v>
      </c>
      <c r="C318" s="20" t="s">
        <v>413</v>
      </c>
      <c r="D318" s="48" t="s">
        <v>833</v>
      </c>
      <c r="E318" s="98" t="s">
        <v>316</v>
      </c>
      <c r="F318" s="98" t="s">
        <v>316</v>
      </c>
      <c r="G318" s="98" t="s">
        <v>316</v>
      </c>
      <c r="H318" s="98" t="s">
        <v>316</v>
      </c>
    </row>
    <row r="319" spans="1:8" ht="30">
      <c r="A319" s="5" t="s">
        <v>414</v>
      </c>
      <c r="B319" s="20" t="s">
        <v>415</v>
      </c>
      <c r="C319" s="20" t="s">
        <v>316</v>
      </c>
      <c r="D319" s="20" t="s">
        <v>401</v>
      </c>
      <c r="E319" s="98" t="s">
        <v>401</v>
      </c>
      <c r="F319" s="98" t="s">
        <v>401</v>
      </c>
      <c r="G319" s="98" t="s">
        <v>401</v>
      </c>
      <c r="H319" s="98" t="s">
        <v>401</v>
      </c>
    </row>
    <row r="320" spans="1:8">
      <c r="A320" s="5" t="s">
        <v>416</v>
      </c>
      <c r="B320" s="20" t="s">
        <v>417</v>
      </c>
      <c r="C320" s="20" t="s">
        <v>413</v>
      </c>
      <c r="D320" s="48" t="s">
        <v>833</v>
      </c>
      <c r="E320" s="98" t="s">
        <v>316</v>
      </c>
      <c r="F320" s="98" t="s">
        <v>316</v>
      </c>
      <c r="G320" s="98" t="s">
        <v>316</v>
      </c>
      <c r="H320" s="98" t="s">
        <v>316</v>
      </c>
    </row>
    <row r="321" spans="1:8">
      <c r="A321" s="5" t="s">
        <v>418</v>
      </c>
      <c r="B321" s="20" t="s">
        <v>419</v>
      </c>
      <c r="C321" s="20" t="s">
        <v>420</v>
      </c>
      <c r="D321" s="48" t="s">
        <v>833</v>
      </c>
      <c r="E321" s="98" t="s">
        <v>316</v>
      </c>
      <c r="F321" s="98" t="s">
        <v>316</v>
      </c>
      <c r="G321" s="98" t="s">
        <v>316</v>
      </c>
      <c r="H321" s="98" t="s">
        <v>316</v>
      </c>
    </row>
    <row r="322" spans="1:8" ht="30">
      <c r="A322" s="5" t="s">
        <v>421</v>
      </c>
      <c r="B322" s="20" t="s">
        <v>422</v>
      </c>
      <c r="C322" s="20" t="s">
        <v>316</v>
      </c>
      <c r="D322" s="20" t="s">
        <v>401</v>
      </c>
      <c r="E322" s="98" t="s">
        <v>401</v>
      </c>
      <c r="F322" s="98" t="s">
        <v>401</v>
      </c>
      <c r="G322" s="98" t="s">
        <v>401</v>
      </c>
      <c r="H322" s="98" t="s">
        <v>401</v>
      </c>
    </row>
    <row r="323" spans="1:8">
      <c r="A323" s="5" t="s">
        <v>423</v>
      </c>
      <c r="B323" s="20" t="s">
        <v>417</v>
      </c>
      <c r="C323" s="20" t="s">
        <v>413</v>
      </c>
      <c r="D323" s="48" t="s">
        <v>833</v>
      </c>
      <c r="E323" s="98" t="s">
        <v>316</v>
      </c>
      <c r="F323" s="98" t="s">
        <v>316</v>
      </c>
      <c r="G323" s="98" t="s">
        <v>316</v>
      </c>
      <c r="H323" s="98" t="s">
        <v>316</v>
      </c>
    </row>
    <row r="324" spans="1:8">
      <c r="A324" s="5" t="s">
        <v>424</v>
      </c>
      <c r="B324" s="20" t="s">
        <v>425</v>
      </c>
      <c r="C324" s="20" t="s">
        <v>41</v>
      </c>
      <c r="D324" s="48" t="s">
        <v>833</v>
      </c>
      <c r="E324" s="98" t="s">
        <v>316</v>
      </c>
      <c r="F324" s="98" t="s">
        <v>316</v>
      </c>
      <c r="G324" s="98" t="s">
        <v>316</v>
      </c>
      <c r="H324" s="98" t="s">
        <v>316</v>
      </c>
    </row>
    <row r="325" spans="1:8">
      <c r="A325" s="5" t="s">
        <v>426</v>
      </c>
      <c r="B325" s="20" t="s">
        <v>419</v>
      </c>
      <c r="C325" s="20" t="s">
        <v>420</v>
      </c>
      <c r="D325" s="48" t="s">
        <v>833</v>
      </c>
      <c r="E325" s="98" t="s">
        <v>316</v>
      </c>
      <c r="F325" s="98" t="s">
        <v>316</v>
      </c>
      <c r="G325" s="98" t="s">
        <v>316</v>
      </c>
      <c r="H325" s="98" t="s">
        <v>316</v>
      </c>
    </row>
    <row r="326" spans="1:8" ht="30">
      <c r="A326" s="5" t="s">
        <v>427</v>
      </c>
      <c r="B326" s="20" t="s">
        <v>428</v>
      </c>
      <c r="C326" s="20" t="s">
        <v>316</v>
      </c>
      <c r="D326" s="20" t="s">
        <v>401</v>
      </c>
      <c r="E326" s="98" t="s">
        <v>401</v>
      </c>
      <c r="F326" s="98" t="s">
        <v>401</v>
      </c>
      <c r="G326" s="98" t="s">
        <v>401</v>
      </c>
      <c r="H326" s="98" t="s">
        <v>401</v>
      </c>
    </row>
    <row r="327" spans="1:8">
      <c r="A327" s="5" t="s">
        <v>429</v>
      </c>
      <c r="B327" s="20" t="s">
        <v>417</v>
      </c>
      <c r="C327" s="20" t="s">
        <v>413</v>
      </c>
      <c r="D327" s="48" t="s">
        <v>833</v>
      </c>
      <c r="E327" s="98" t="s">
        <v>316</v>
      </c>
      <c r="F327" s="98" t="s">
        <v>316</v>
      </c>
      <c r="G327" s="98" t="s">
        <v>316</v>
      </c>
      <c r="H327" s="98" t="s">
        <v>316</v>
      </c>
    </row>
    <row r="328" spans="1:8">
      <c r="A328" s="5" t="s">
        <v>430</v>
      </c>
      <c r="B328" s="20" t="s">
        <v>419</v>
      </c>
      <c r="C328" s="20" t="s">
        <v>420</v>
      </c>
      <c r="D328" s="48" t="s">
        <v>833</v>
      </c>
      <c r="E328" s="98" t="s">
        <v>316</v>
      </c>
      <c r="F328" s="98" t="s">
        <v>316</v>
      </c>
      <c r="G328" s="98" t="s">
        <v>316</v>
      </c>
      <c r="H328" s="98" t="s">
        <v>316</v>
      </c>
    </row>
    <row r="329" spans="1:8" ht="30">
      <c r="A329" s="5" t="s">
        <v>431</v>
      </c>
      <c r="B329" s="20" t="s">
        <v>432</v>
      </c>
      <c r="C329" s="20" t="s">
        <v>316</v>
      </c>
      <c r="D329" s="20" t="s">
        <v>401</v>
      </c>
      <c r="E329" s="98" t="s">
        <v>401</v>
      </c>
      <c r="F329" s="98" t="s">
        <v>401</v>
      </c>
      <c r="G329" s="98" t="s">
        <v>401</v>
      </c>
      <c r="H329" s="98" t="s">
        <v>401</v>
      </c>
    </row>
    <row r="330" spans="1:8">
      <c r="A330" s="5" t="s">
        <v>433</v>
      </c>
      <c r="B330" s="20" t="s">
        <v>417</v>
      </c>
      <c r="C330" s="20" t="s">
        <v>413</v>
      </c>
      <c r="D330" s="48" t="s">
        <v>833</v>
      </c>
      <c r="E330" s="98" t="s">
        <v>316</v>
      </c>
      <c r="F330" s="98" t="s">
        <v>316</v>
      </c>
      <c r="G330" s="98" t="s">
        <v>316</v>
      </c>
      <c r="H330" s="98" t="s">
        <v>316</v>
      </c>
    </row>
    <row r="331" spans="1:8">
      <c r="A331" s="5" t="s">
        <v>434</v>
      </c>
      <c r="B331" s="20" t="s">
        <v>425</v>
      </c>
      <c r="C331" s="20" t="s">
        <v>41</v>
      </c>
      <c r="D331" s="48" t="s">
        <v>833</v>
      </c>
      <c r="E331" s="98" t="s">
        <v>316</v>
      </c>
      <c r="F331" s="98" t="s">
        <v>316</v>
      </c>
      <c r="G331" s="98" t="s">
        <v>316</v>
      </c>
      <c r="H331" s="98" t="s">
        <v>316</v>
      </c>
    </row>
    <row r="332" spans="1:8">
      <c r="A332" s="5" t="s">
        <v>435</v>
      </c>
      <c r="B332" s="20" t="s">
        <v>419</v>
      </c>
      <c r="C332" s="20" t="s">
        <v>420</v>
      </c>
      <c r="D332" s="48" t="s">
        <v>833</v>
      </c>
      <c r="E332" s="98" t="s">
        <v>316</v>
      </c>
      <c r="F332" s="98" t="s">
        <v>316</v>
      </c>
      <c r="G332" s="98" t="s">
        <v>316</v>
      </c>
      <c r="H332" s="98" t="s">
        <v>316</v>
      </c>
    </row>
    <row r="333" spans="1:8" ht="28.5">
      <c r="A333" s="21" t="s">
        <v>436</v>
      </c>
      <c r="B333" s="22" t="s">
        <v>437</v>
      </c>
      <c r="C333" s="22" t="s">
        <v>316</v>
      </c>
      <c r="D333" s="22" t="s">
        <v>401</v>
      </c>
      <c r="E333" s="100" t="s">
        <v>401</v>
      </c>
      <c r="F333" s="100" t="s">
        <v>401</v>
      </c>
      <c r="G333" s="100" t="s">
        <v>401</v>
      </c>
      <c r="H333" s="100" t="s">
        <v>401</v>
      </c>
    </row>
    <row r="334" spans="1:8" ht="30">
      <c r="A334" s="5" t="s">
        <v>438</v>
      </c>
      <c r="B334" s="20" t="s">
        <v>439</v>
      </c>
      <c r="C334" s="20" t="s">
        <v>413</v>
      </c>
      <c r="D334" s="48" t="s">
        <v>833</v>
      </c>
      <c r="E334" s="102">
        <v>20.984721</v>
      </c>
      <c r="F334" s="98" t="s">
        <v>316</v>
      </c>
      <c r="G334" s="98" t="s">
        <v>316</v>
      </c>
      <c r="H334" s="98" t="s">
        <v>316</v>
      </c>
    </row>
    <row r="335" spans="1:8" ht="45">
      <c r="A335" s="5" t="s">
        <v>440</v>
      </c>
      <c r="B335" s="20" t="s">
        <v>441</v>
      </c>
      <c r="C335" s="20" t="s">
        <v>413</v>
      </c>
      <c r="D335" s="48" t="s">
        <v>833</v>
      </c>
      <c r="E335" s="98" t="s">
        <v>316</v>
      </c>
      <c r="F335" s="98" t="s">
        <v>316</v>
      </c>
      <c r="G335" s="98" t="s">
        <v>316</v>
      </c>
      <c r="H335" s="98" t="s">
        <v>316</v>
      </c>
    </row>
    <row r="336" spans="1:8">
      <c r="A336" s="5" t="s">
        <v>442</v>
      </c>
      <c r="B336" s="20" t="s">
        <v>443</v>
      </c>
      <c r="C336" s="20" t="s">
        <v>413</v>
      </c>
      <c r="D336" s="48" t="s">
        <v>833</v>
      </c>
      <c r="E336" s="98" t="s">
        <v>316</v>
      </c>
      <c r="F336" s="98" t="s">
        <v>316</v>
      </c>
      <c r="G336" s="98" t="s">
        <v>316</v>
      </c>
      <c r="H336" s="98" t="s">
        <v>316</v>
      </c>
    </row>
    <row r="337" spans="1:8" ht="30">
      <c r="A337" s="5" t="s">
        <v>444</v>
      </c>
      <c r="B337" s="20" t="s">
        <v>445</v>
      </c>
      <c r="C337" s="20" t="s">
        <v>413</v>
      </c>
      <c r="D337" s="48" t="s">
        <v>833</v>
      </c>
      <c r="E337" s="98" t="str">
        <f>E335</f>
        <v>-</v>
      </c>
      <c r="F337" s="98" t="s">
        <v>316</v>
      </c>
      <c r="G337" s="98" t="s">
        <v>316</v>
      </c>
      <c r="H337" s="98" t="s">
        <v>316</v>
      </c>
    </row>
    <row r="338" spans="1:8" ht="30">
      <c r="A338" s="5" t="s">
        <v>446</v>
      </c>
      <c r="B338" s="20" t="s">
        <v>447</v>
      </c>
      <c r="C338" s="20" t="s">
        <v>413</v>
      </c>
      <c r="D338" s="48" t="s">
        <v>833</v>
      </c>
      <c r="E338" s="102">
        <v>2.8425690000000001</v>
      </c>
      <c r="F338" s="98" t="s">
        <v>316</v>
      </c>
      <c r="G338" s="98" t="s">
        <v>316</v>
      </c>
      <c r="H338" s="98" t="s">
        <v>316</v>
      </c>
    </row>
    <row r="339" spans="1:8" ht="30">
      <c r="A339" s="5" t="s">
        <v>448</v>
      </c>
      <c r="B339" s="20" t="s">
        <v>449</v>
      </c>
      <c r="C339" s="20" t="s">
        <v>41</v>
      </c>
      <c r="D339" s="48" t="s">
        <v>833</v>
      </c>
      <c r="E339" s="98">
        <v>4.1479999999999997</v>
      </c>
      <c r="F339" s="98" t="s">
        <v>316</v>
      </c>
      <c r="G339" s="98" t="s">
        <v>316</v>
      </c>
      <c r="H339" s="98" t="s">
        <v>316</v>
      </c>
    </row>
    <row r="340" spans="1:8" ht="45">
      <c r="A340" s="5" t="s">
        <v>450</v>
      </c>
      <c r="B340" s="20" t="s">
        <v>451</v>
      </c>
      <c r="C340" s="20" t="s">
        <v>41</v>
      </c>
      <c r="D340" s="48" t="s">
        <v>833</v>
      </c>
      <c r="E340" s="98" t="s">
        <v>316</v>
      </c>
      <c r="F340" s="98" t="s">
        <v>316</v>
      </c>
      <c r="G340" s="98" t="s">
        <v>316</v>
      </c>
      <c r="H340" s="98" t="s">
        <v>316</v>
      </c>
    </row>
    <row r="341" spans="1:8">
      <c r="A341" s="5" t="s">
        <v>452</v>
      </c>
      <c r="B341" s="20" t="s">
        <v>443</v>
      </c>
      <c r="C341" s="20" t="s">
        <v>41</v>
      </c>
      <c r="D341" s="48" t="s">
        <v>833</v>
      </c>
      <c r="E341" s="98" t="s">
        <v>316</v>
      </c>
      <c r="F341" s="98" t="s">
        <v>316</v>
      </c>
      <c r="G341" s="98" t="s">
        <v>316</v>
      </c>
      <c r="H341" s="98" t="s">
        <v>316</v>
      </c>
    </row>
    <row r="342" spans="1:8" ht="30">
      <c r="A342" s="5" t="s">
        <v>453</v>
      </c>
      <c r="B342" s="20" t="s">
        <v>445</v>
      </c>
      <c r="C342" s="20" t="s">
        <v>41</v>
      </c>
      <c r="D342" s="48" t="s">
        <v>833</v>
      </c>
      <c r="E342" s="98">
        <f>E339</f>
        <v>4.1479999999999997</v>
      </c>
      <c r="F342" s="98" t="s">
        <v>316</v>
      </c>
      <c r="G342" s="98" t="s">
        <v>316</v>
      </c>
      <c r="H342" s="98" t="s">
        <v>316</v>
      </c>
    </row>
    <row r="343" spans="1:8" ht="30">
      <c r="A343" s="5" t="s">
        <v>454</v>
      </c>
      <c r="B343" s="20" t="s">
        <v>455</v>
      </c>
      <c r="C343" s="20" t="s">
        <v>456</v>
      </c>
      <c r="D343" s="48" t="s">
        <v>833</v>
      </c>
      <c r="E343" s="98">
        <v>552.27</v>
      </c>
      <c r="F343" s="98" t="s">
        <v>316</v>
      </c>
      <c r="G343" s="98" t="s">
        <v>316</v>
      </c>
      <c r="H343" s="98" t="s">
        <v>316</v>
      </c>
    </row>
    <row r="344" spans="1:8" ht="45">
      <c r="A344" s="5" t="s">
        <v>457</v>
      </c>
      <c r="B344" s="20" t="s">
        <v>756</v>
      </c>
      <c r="C344" s="20" t="s">
        <v>112</v>
      </c>
      <c r="D344" s="48" t="s">
        <v>833</v>
      </c>
      <c r="E344" s="57">
        <f>E23-0-0-E51</f>
        <v>17.741988210000002</v>
      </c>
      <c r="F344" s="98" t="s">
        <v>316</v>
      </c>
      <c r="G344" s="98" t="s">
        <v>316</v>
      </c>
      <c r="H344" s="98" t="s">
        <v>316</v>
      </c>
    </row>
    <row r="345" spans="1:8">
      <c r="A345" s="21" t="s">
        <v>458</v>
      </c>
      <c r="B345" s="22" t="s">
        <v>459</v>
      </c>
      <c r="C345" s="22" t="s">
        <v>316</v>
      </c>
      <c r="D345" s="22" t="s">
        <v>401</v>
      </c>
      <c r="E345" s="100" t="s">
        <v>401</v>
      </c>
      <c r="F345" s="100" t="s">
        <v>401</v>
      </c>
      <c r="G345" s="100" t="s">
        <v>401</v>
      </c>
      <c r="H345" s="100" t="s">
        <v>401</v>
      </c>
    </row>
    <row r="346" spans="1:8" ht="30">
      <c r="A346" s="5" t="s">
        <v>460</v>
      </c>
      <c r="B346" s="20" t="s">
        <v>461</v>
      </c>
      <c r="C346" s="20" t="s">
        <v>413</v>
      </c>
      <c r="D346" s="48" t="s">
        <v>833</v>
      </c>
      <c r="E346" s="98" t="s">
        <v>316</v>
      </c>
      <c r="F346" s="98" t="s">
        <v>316</v>
      </c>
      <c r="G346" s="98" t="s">
        <v>316</v>
      </c>
      <c r="H346" s="98" t="s">
        <v>316</v>
      </c>
    </row>
    <row r="347" spans="1:8">
      <c r="A347" s="5" t="s">
        <v>462</v>
      </c>
      <c r="B347" s="20" t="s">
        <v>463</v>
      </c>
      <c r="C347" s="20" t="s">
        <v>406</v>
      </c>
      <c r="D347" s="48" t="s">
        <v>833</v>
      </c>
      <c r="E347" s="98" t="s">
        <v>316</v>
      </c>
      <c r="F347" s="98" t="s">
        <v>316</v>
      </c>
      <c r="G347" s="98" t="s">
        <v>316</v>
      </c>
      <c r="H347" s="98" t="s">
        <v>316</v>
      </c>
    </row>
    <row r="348" spans="1:8" ht="75">
      <c r="A348" s="5" t="s">
        <v>464</v>
      </c>
      <c r="B348" s="20" t="s">
        <v>465</v>
      </c>
      <c r="C348" s="20" t="s">
        <v>112</v>
      </c>
      <c r="D348" s="48" t="s">
        <v>833</v>
      </c>
      <c r="E348" s="98" t="s">
        <v>316</v>
      </c>
      <c r="F348" s="98" t="s">
        <v>316</v>
      </c>
      <c r="G348" s="98" t="s">
        <v>316</v>
      </c>
      <c r="H348" s="98" t="s">
        <v>316</v>
      </c>
    </row>
    <row r="349" spans="1:8" ht="45">
      <c r="A349" s="5" t="s">
        <v>466</v>
      </c>
      <c r="B349" s="20" t="s">
        <v>467</v>
      </c>
      <c r="C349" s="20" t="s">
        <v>112</v>
      </c>
      <c r="D349" s="48" t="s">
        <v>833</v>
      </c>
      <c r="E349" s="98" t="s">
        <v>316</v>
      </c>
      <c r="F349" s="98" t="s">
        <v>316</v>
      </c>
      <c r="G349" s="98" t="s">
        <v>316</v>
      </c>
      <c r="H349" s="98" t="s">
        <v>316</v>
      </c>
    </row>
    <row r="350" spans="1:8" ht="28.5">
      <c r="A350" s="21" t="s">
        <v>468</v>
      </c>
      <c r="B350" s="22" t="s">
        <v>469</v>
      </c>
      <c r="C350" s="22" t="s">
        <v>316</v>
      </c>
      <c r="D350" s="22" t="s">
        <v>401</v>
      </c>
      <c r="E350" s="100" t="s">
        <v>401</v>
      </c>
      <c r="F350" s="100" t="s">
        <v>401</v>
      </c>
      <c r="G350" s="100" t="s">
        <v>401</v>
      </c>
      <c r="H350" s="100" t="s">
        <v>401</v>
      </c>
    </row>
    <row r="351" spans="1:8" ht="30">
      <c r="A351" s="5" t="s">
        <v>470</v>
      </c>
      <c r="B351" s="20" t="s">
        <v>471</v>
      </c>
      <c r="C351" s="20" t="s">
        <v>41</v>
      </c>
      <c r="D351" s="48" t="s">
        <v>833</v>
      </c>
      <c r="E351" s="98" t="s">
        <v>316</v>
      </c>
      <c r="F351" s="98" t="s">
        <v>316</v>
      </c>
      <c r="G351" s="98" t="s">
        <v>316</v>
      </c>
      <c r="H351" s="98" t="s">
        <v>316</v>
      </c>
    </row>
    <row r="352" spans="1:8" ht="90">
      <c r="A352" s="5" t="s">
        <v>472</v>
      </c>
      <c r="B352" s="20" t="s">
        <v>473</v>
      </c>
      <c r="C352" s="20" t="s">
        <v>41</v>
      </c>
      <c r="D352" s="48" t="s">
        <v>833</v>
      </c>
      <c r="E352" s="98" t="s">
        <v>316</v>
      </c>
      <c r="F352" s="98" t="s">
        <v>316</v>
      </c>
      <c r="G352" s="98" t="s">
        <v>316</v>
      </c>
      <c r="H352" s="98" t="s">
        <v>316</v>
      </c>
    </row>
    <row r="353" spans="1:8" ht="90">
      <c r="A353" s="5" t="s">
        <v>474</v>
      </c>
      <c r="B353" s="20" t="s">
        <v>475</v>
      </c>
      <c r="C353" s="20" t="s">
        <v>41</v>
      </c>
      <c r="D353" s="48" t="s">
        <v>833</v>
      </c>
      <c r="E353" s="98" t="s">
        <v>316</v>
      </c>
      <c r="F353" s="98" t="s">
        <v>316</v>
      </c>
      <c r="G353" s="98" t="s">
        <v>316</v>
      </c>
      <c r="H353" s="98" t="s">
        <v>316</v>
      </c>
    </row>
    <row r="354" spans="1:8" ht="45">
      <c r="A354" s="5" t="s">
        <v>476</v>
      </c>
      <c r="B354" s="20" t="s">
        <v>477</v>
      </c>
      <c r="C354" s="20" t="s">
        <v>41</v>
      </c>
      <c r="D354" s="48" t="s">
        <v>833</v>
      </c>
      <c r="E354" s="98" t="s">
        <v>316</v>
      </c>
      <c r="F354" s="98" t="s">
        <v>316</v>
      </c>
      <c r="G354" s="98" t="s">
        <v>316</v>
      </c>
      <c r="H354" s="98" t="s">
        <v>316</v>
      </c>
    </row>
    <row r="355" spans="1:8" ht="30">
      <c r="A355" s="5" t="s">
        <v>478</v>
      </c>
      <c r="B355" s="20" t="s">
        <v>479</v>
      </c>
      <c r="C355" s="20" t="s">
        <v>413</v>
      </c>
      <c r="D355" s="48" t="s">
        <v>833</v>
      </c>
      <c r="E355" s="98" t="s">
        <v>316</v>
      </c>
      <c r="F355" s="98" t="s">
        <v>316</v>
      </c>
      <c r="G355" s="98" t="s">
        <v>316</v>
      </c>
      <c r="H355" s="98" t="s">
        <v>316</v>
      </c>
    </row>
    <row r="356" spans="1:8" ht="60">
      <c r="A356" s="5" t="s">
        <v>480</v>
      </c>
      <c r="B356" s="20" t="s">
        <v>481</v>
      </c>
      <c r="C356" s="20" t="s">
        <v>413</v>
      </c>
      <c r="D356" s="48" t="s">
        <v>833</v>
      </c>
      <c r="E356" s="98" t="s">
        <v>316</v>
      </c>
      <c r="F356" s="98" t="s">
        <v>316</v>
      </c>
      <c r="G356" s="98" t="s">
        <v>316</v>
      </c>
      <c r="H356" s="98" t="s">
        <v>316</v>
      </c>
    </row>
    <row r="357" spans="1:8" ht="30">
      <c r="A357" s="5" t="s">
        <v>482</v>
      </c>
      <c r="B357" s="20" t="s">
        <v>483</v>
      </c>
      <c r="C357" s="20" t="s">
        <v>413</v>
      </c>
      <c r="D357" s="48" t="s">
        <v>833</v>
      </c>
      <c r="E357" s="98" t="s">
        <v>316</v>
      </c>
      <c r="F357" s="98" t="s">
        <v>316</v>
      </c>
      <c r="G357" s="98" t="s">
        <v>316</v>
      </c>
      <c r="H357" s="98" t="s">
        <v>316</v>
      </c>
    </row>
    <row r="358" spans="1:8" ht="45">
      <c r="A358" s="5" t="s">
        <v>484</v>
      </c>
      <c r="B358" s="20" t="s">
        <v>485</v>
      </c>
      <c r="C358" s="20" t="s">
        <v>112</v>
      </c>
      <c r="D358" s="48" t="s">
        <v>833</v>
      </c>
      <c r="E358" s="98" t="s">
        <v>316</v>
      </c>
      <c r="F358" s="98" t="s">
        <v>316</v>
      </c>
      <c r="G358" s="98" t="s">
        <v>316</v>
      </c>
      <c r="H358" s="98" t="s">
        <v>316</v>
      </c>
    </row>
    <row r="359" spans="1:8" ht="30">
      <c r="A359" s="5" t="s">
        <v>486</v>
      </c>
      <c r="B359" s="20" t="s">
        <v>135</v>
      </c>
      <c r="C359" s="20" t="s">
        <v>112</v>
      </c>
      <c r="D359" s="48" t="s">
        <v>833</v>
      </c>
      <c r="E359" s="98" t="s">
        <v>316</v>
      </c>
      <c r="F359" s="98" t="s">
        <v>316</v>
      </c>
      <c r="G359" s="98" t="s">
        <v>316</v>
      </c>
      <c r="H359" s="98" t="s">
        <v>316</v>
      </c>
    </row>
    <row r="360" spans="1:8">
      <c r="A360" s="5" t="s">
        <v>487</v>
      </c>
      <c r="B360" s="20" t="s">
        <v>137</v>
      </c>
      <c r="C360" s="20" t="s">
        <v>112</v>
      </c>
      <c r="D360" s="48" t="s">
        <v>833</v>
      </c>
      <c r="E360" s="98" t="s">
        <v>316</v>
      </c>
      <c r="F360" s="98" t="s">
        <v>316</v>
      </c>
      <c r="G360" s="98" t="s">
        <v>316</v>
      </c>
      <c r="H360" s="98" t="s">
        <v>316</v>
      </c>
    </row>
    <row r="361" spans="1:8">
      <c r="A361" s="21" t="s">
        <v>488</v>
      </c>
      <c r="B361" s="22" t="s">
        <v>489</v>
      </c>
      <c r="C361" s="22" t="s">
        <v>490</v>
      </c>
      <c r="D361" s="15" t="s">
        <v>833</v>
      </c>
      <c r="E361" s="100">
        <v>13.3</v>
      </c>
      <c r="F361" s="100" t="s">
        <v>316</v>
      </c>
      <c r="G361" s="100" t="s">
        <v>316</v>
      </c>
      <c r="H361" s="100" t="s">
        <v>316</v>
      </c>
    </row>
    <row r="362" spans="1:8">
      <c r="A362" s="149" t="s">
        <v>491</v>
      </c>
      <c r="B362" s="150"/>
      <c r="C362" s="150"/>
      <c r="D362" s="150"/>
      <c r="E362" s="150"/>
      <c r="F362" s="150"/>
      <c r="G362" s="150"/>
      <c r="H362" s="151"/>
    </row>
    <row r="363" spans="1:8" ht="34.5" customHeight="1">
      <c r="A363" s="142" t="s">
        <v>105</v>
      </c>
      <c r="B363" s="142" t="s">
        <v>106</v>
      </c>
      <c r="C363" s="142" t="s">
        <v>107</v>
      </c>
      <c r="D363" s="142" t="s">
        <v>925</v>
      </c>
      <c r="E363" s="142"/>
      <c r="F363" s="142" t="s">
        <v>602</v>
      </c>
      <c r="G363" s="142"/>
      <c r="H363" s="104" t="s">
        <v>26</v>
      </c>
    </row>
    <row r="364" spans="1:8" ht="30">
      <c r="A364" s="142"/>
      <c r="B364" s="142"/>
      <c r="C364" s="142"/>
      <c r="D364" s="5" t="s">
        <v>12</v>
      </c>
      <c r="E364" s="5" t="s">
        <v>13</v>
      </c>
      <c r="F364" s="70" t="s">
        <v>600</v>
      </c>
      <c r="G364" s="5" t="s">
        <v>108</v>
      </c>
      <c r="H364" s="104"/>
    </row>
    <row r="365" spans="1:8">
      <c r="A365" s="25">
        <v>1</v>
      </c>
      <c r="B365" s="25">
        <v>2</v>
      </c>
      <c r="C365" s="25">
        <v>3</v>
      </c>
      <c r="D365" s="25">
        <v>4</v>
      </c>
      <c r="E365" s="25">
        <v>5</v>
      </c>
      <c r="F365" s="25">
        <v>6</v>
      </c>
      <c r="G365" s="25">
        <v>7</v>
      </c>
      <c r="H365" s="26">
        <v>8</v>
      </c>
    </row>
    <row r="366" spans="1:8" ht="24">
      <c r="A366" s="145" t="s">
        <v>757</v>
      </c>
      <c r="B366" s="145"/>
      <c r="C366" s="22" t="s">
        <v>112</v>
      </c>
      <c r="D366" s="33">
        <f>D367</f>
        <v>3.9499999999999997</v>
      </c>
      <c r="E366" s="33">
        <f>E367</f>
        <v>3.2919799999999997</v>
      </c>
      <c r="F366" s="33">
        <f>F367</f>
        <v>-0.65802000000000005</v>
      </c>
      <c r="G366" s="61">
        <f>G367</f>
        <v>-16.658734177215194</v>
      </c>
      <c r="H366" s="62" t="s">
        <v>926</v>
      </c>
    </row>
    <row r="367" spans="1:8">
      <c r="A367" s="21" t="s">
        <v>110</v>
      </c>
      <c r="B367" s="22" t="s">
        <v>492</v>
      </c>
      <c r="C367" s="22" t="s">
        <v>112</v>
      </c>
      <c r="D367" s="33">
        <f>D368+D392+D420</f>
        <v>3.9499999999999997</v>
      </c>
      <c r="E367" s="33">
        <f>E368+E392+E420</f>
        <v>3.2919799999999997</v>
      </c>
      <c r="F367" s="33">
        <f>E367-D367</f>
        <v>-0.65802000000000005</v>
      </c>
      <c r="G367" s="61">
        <f>F367*100/D367</f>
        <v>-16.658734177215194</v>
      </c>
      <c r="H367" s="100" t="s">
        <v>316</v>
      </c>
    </row>
    <row r="368" spans="1:8" ht="30">
      <c r="A368" s="5" t="s">
        <v>113</v>
      </c>
      <c r="B368" s="20" t="s">
        <v>493</v>
      </c>
      <c r="C368" s="20" t="s">
        <v>112</v>
      </c>
      <c r="D368" s="58">
        <f>D369</f>
        <v>2.0680999999999998</v>
      </c>
      <c r="E368" s="58">
        <f>E369</f>
        <v>2.0680999999999998</v>
      </c>
      <c r="F368" s="58">
        <f>F369</f>
        <v>0</v>
      </c>
      <c r="G368" s="63">
        <f>G369</f>
        <v>0</v>
      </c>
      <c r="H368" s="62" t="s">
        <v>316</v>
      </c>
    </row>
    <row r="369" spans="1:8" ht="45">
      <c r="A369" s="5" t="s">
        <v>494</v>
      </c>
      <c r="B369" s="20" t="s">
        <v>495</v>
      </c>
      <c r="C369" s="20" t="s">
        <v>112</v>
      </c>
      <c r="D369" s="58">
        <f>D375</f>
        <v>2.0680999999999998</v>
      </c>
      <c r="E369" s="58">
        <f>E375</f>
        <v>2.0680999999999998</v>
      </c>
      <c r="F369" s="58">
        <f>F375</f>
        <v>0</v>
      </c>
      <c r="G369" s="63">
        <f>G375</f>
        <v>0</v>
      </c>
      <c r="H369" s="62" t="s">
        <v>316</v>
      </c>
    </row>
    <row r="370" spans="1:8" ht="30">
      <c r="A370" s="5" t="s">
        <v>496</v>
      </c>
      <c r="B370" s="20" t="s">
        <v>497</v>
      </c>
      <c r="C370" s="20" t="s">
        <v>112</v>
      </c>
      <c r="D370" s="98" t="s">
        <v>316</v>
      </c>
      <c r="E370" s="98" t="s">
        <v>316</v>
      </c>
      <c r="F370" s="98" t="s">
        <v>316</v>
      </c>
      <c r="G370" s="98" t="s">
        <v>316</v>
      </c>
      <c r="H370" s="98" t="s">
        <v>316</v>
      </c>
    </row>
    <row r="371" spans="1:8" ht="45">
      <c r="A371" s="5" t="s">
        <v>498</v>
      </c>
      <c r="B371" s="20" t="s">
        <v>115</v>
      </c>
      <c r="C371" s="20" t="s">
        <v>112</v>
      </c>
      <c r="D371" s="98" t="s">
        <v>316</v>
      </c>
      <c r="E371" s="98" t="s">
        <v>316</v>
      </c>
      <c r="F371" s="98" t="s">
        <v>316</v>
      </c>
      <c r="G371" s="98" t="s">
        <v>316</v>
      </c>
      <c r="H371" s="98" t="s">
        <v>316</v>
      </c>
    </row>
    <row r="372" spans="1:8" ht="45">
      <c r="A372" s="5" t="s">
        <v>499</v>
      </c>
      <c r="B372" s="20" t="s">
        <v>117</v>
      </c>
      <c r="C372" s="20" t="s">
        <v>112</v>
      </c>
      <c r="D372" s="98" t="s">
        <v>316</v>
      </c>
      <c r="E372" s="98" t="s">
        <v>316</v>
      </c>
      <c r="F372" s="98" t="s">
        <v>316</v>
      </c>
      <c r="G372" s="98" t="s">
        <v>316</v>
      </c>
      <c r="H372" s="98" t="s">
        <v>316</v>
      </c>
    </row>
    <row r="373" spans="1:8" ht="45">
      <c r="A373" s="5" t="s">
        <v>500</v>
      </c>
      <c r="B373" s="20" t="s">
        <v>119</v>
      </c>
      <c r="C373" s="20" t="s">
        <v>112</v>
      </c>
      <c r="D373" s="98" t="s">
        <v>316</v>
      </c>
      <c r="E373" s="98" t="s">
        <v>316</v>
      </c>
      <c r="F373" s="98" t="s">
        <v>316</v>
      </c>
      <c r="G373" s="98" t="s">
        <v>316</v>
      </c>
      <c r="H373" s="98" t="s">
        <v>316</v>
      </c>
    </row>
    <row r="374" spans="1:8" ht="30">
      <c r="A374" s="5" t="s">
        <v>501</v>
      </c>
      <c r="B374" s="20" t="s">
        <v>502</v>
      </c>
      <c r="C374" s="20" t="s">
        <v>112</v>
      </c>
      <c r="D374" s="98" t="s">
        <v>316</v>
      </c>
      <c r="E374" s="98" t="s">
        <v>316</v>
      </c>
      <c r="F374" s="98" t="s">
        <v>316</v>
      </c>
      <c r="G374" s="98" t="s">
        <v>316</v>
      </c>
      <c r="H374" s="98" t="s">
        <v>316</v>
      </c>
    </row>
    <row r="375" spans="1:8" ht="30">
      <c r="A375" s="5" t="s">
        <v>503</v>
      </c>
      <c r="B375" s="20" t="s">
        <v>504</v>
      </c>
      <c r="C375" s="20" t="s">
        <v>112</v>
      </c>
      <c r="D375" s="58">
        <v>2.0680999999999998</v>
      </c>
      <c r="E375" s="58">
        <v>2.0680999999999998</v>
      </c>
      <c r="F375" s="58">
        <f>E375-D375</f>
        <v>0</v>
      </c>
      <c r="G375" s="63">
        <f>F375*100/D375</f>
        <v>0</v>
      </c>
      <c r="H375" s="62" t="s">
        <v>316</v>
      </c>
    </row>
    <row r="376" spans="1:8" ht="30">
      <c r="A376" s="5" t="s">
        <v>505</v>
      </c>
      <c r="B376" s="20" t="s">
        <v>506</v>
      </c>
      <c r="C376" s="20" t="s">
        <v>112</v>
      </c>
      <c r="D376" s="98" t="s">
        <v>316</v>
      </c>
      <c r="E376" s="98" t="s">
        <v>316</v>
      </c>
      <c r="F376" s="98" t="s">
        <v>316</v>
      </c>
      <c r="G376" s="98" t="s">
        <v>316</v>
      </c>
      <c r="H376" s="98" t="s">
        <v>316</v>
      </c>
    </row>
    <row r="377" spans="1:8">
      <c r="A377" s="5" t="s">
        <v>507</v>
      </c>
      <c r="B377" s="20" t="s">
        <v>508</v>
      </c>
      <c r="C377" s="20" t="s">
        <v>112</v>
      </c>
      <c r="D377" s="98" t="s">
        <v>316</v>
      </c>
      <c r="E377" s="98" t="s">
        <v>316</v>
      </c>
      <c r="F377" s="98" t="s">
        <v>316</v>
      </c>
      <c r="G377" s="98" t="s">
        <v>316</v>
      </c>
      <c r="H377" s="98" t="s">
        <v>316</v>
      </c>
    </row>
    <row r="378" spans="1:8" ht="30">
      <c r="A378" s="5" t="s">
        <v>509</v>
      </c>
      <c r="B378" s="20" t="s">
        <v>510</v>
      </c>
      <c r="C378" s="20" t="s">
        <v>112</v>
      </c>
      <c r="D378" s="98" t="s">
        <v>316</v>
      </c>
      <c r="E378" s="98" t="s">
        <v>316</v>
      </c>
      <c r="F378" s="98" t="s">
        <v>316</v>
      </c>
      <c r="G378" s="98" t="s">
        <v>316</v>
      </c>
      <c r="H378" s="98" t="s">
        <v>316</v>
      </c>
    </row>
    <row r="379" spans="1:8">
      <c r="A379" s="5" t="s">
        <v>511</v>
      </c>
      <c r="B379" s="20" t="s">
        <v>512</v>
      </c>
      <c r="C379" s="20" t="s">
        <v>112</v>
      </c>
      <c r="D379" s="98" t="s">
        <v>316</v>
      </c>
      <c r="E379" s="98" t="s">
        <v>316</v>
      </c>
      <c r="F379" s="98" t="s">
        <v>316</v>
      </c>
      <c r="G379" s="98" t="s">
        <v>316</v>
      </c>
      <c r="H379" s="98" t="s">
        <v>316</v>
      </c>
    </row>
    <row r="380" spans="1:8" ht="30">
      <c r="A380" s="5" t="s">
        <v>513</v>
      </c>
      <c r="B380" s="20" t="s">
        <v>514</v>
      </c>
      <c r="C380" s="20" t="s">
        <v>112</v>
      </c>
      <c r="D380" s="98" t="s">
        <v>316</v>
      </c>
      <c r="E380" s="98" t="s">
        <v>316</v>
      </c>
      <c r="F380" s="98" t="s">
        <v>316</v>
      </c>
      <c r="G380" s="98" t="s">
        <v>316</v>
      </c>
      <c r="H380" s="98" t="s">
        <v>316</v>
      </c>
    </row>
    <row r="381" spans="1:8">
      <c r="A381" s="5" t="s">
        <v>515</v>
      </c>
      <c r="B381" s="20" t="s">
        <v>512</v>
      </c>
      <c r="C381" s="20" t="s">
        <v>112</v>
      </c>
      <c r="D381" s="98" t="s">
        <v>316</v>
      </c>
      <c r="E381" s="98" t="s">
        <v>316</v>
      </c>
      <c r="F381" s="98" t="s">
        <v>316</v>
      </c>
      <c r="G381" s="98" t="s">
        <v>316</v>
      </c>
      <c r="H381" s="98" t="s">
        <v>316</v>
      </c>
    </row>
    <row r="382" spans="1:8">
      <c r="A382" s="5" t="s">
        <v>516</v>
      </c>
      <c r="B382" s="20" t="s">
        <v>517</v>
      </c>
      <c r="C382" s="20" t="s">
        <v>112</v>
      </c>
      <c r="D382" s="98" t="s">
        <v>316</v>
      </c>
      <c r="E382" s="98" t="s">
        <v>316</v>
      </c>
      <c r="F382" s="98" t="s">
        <v>316</v>
      </c>
      <c r="G382" s="98" t="s">
        <v>316</v>
      </c>
      <c r="H382" s="98" t="s">
        <v>316</v>
      </c>
    </row>
    <row r="383" spans="1:8">
      <c r="A383" s="5" t="s">
        <v>518</v>
      </c>
      <c r="B383" s="20" t="s">
        <v>339</v>
      </c>
      <c r="C383" s="20" t="s">
        <v>112</v>
      </c>
      <c r="D383" s="98" t="s">
        <v>316</v>
      </c>
      <c r="E383" s="98" t="s">
        <v>316</v>
      </c>
      <c r="F383" s="98" t="s">
        <v>316</v>
      </c>
      <c r="G383" s="98" t="s">
        <v>316</v>
      </c>
      <c r="H383" s="98" t="s">
        <v>316</v>
      </c>
    </row>
    <row r="384" spans="1:8" ht="45">
      <c r="A384" s="5" t="s">
        <v>519</v>
      </c>
      <c r="B384" s="20" t="s">
        <v>520</v>
      </c>
      <c r="C384" s="20" t="s">
        <v>112</v>
      </c>
      <c r="D384" s="98" t="s">
        <v>316</v>
      </c>
      <c r="E384" s="98" t="s">
        <v>316</v>
      </c>
      <c r="F384" s="98" t="s">
        <v>316</v>
      </c>
      <c r="G384" s="98" t="s">
        <v>316</v>
      </c>
      <c r="H384" s="98" t="s">
        <v>316</v>
      </c>
    </row>
    <row r="385" spans="1:8" ht="30">
      <c r="A385" s="5" t="s">
        <v>521</v>
      </c>
      <c r="B385" s="20" t="s">
        <v>135</v>
      </c>
      <c r="C385" s="20" t="s">
        <v>112</v>
      </c>
      <c r="D385" s="98" t="s">
        <v>316</v>
      </c>
      <c r="E385" s="98" t="s">
        <v>316</v>
      </c>
      <c r="F385" s="98" t="s">
        <v>316</v>
      </c>
      <c r="G385" s="98" t="s">
        <v>316</v>
      </c>
      <c r="H385" s="98" t="s">
        <v>316</v>
      </c>
    </row>
    <row r="386" spans="1:8">
      <c r="A386" s="5" t="s">
        <v>522</v>
      </c>
      <c r="B386" s="20" t="s">
        <v>137</v>
      </c>
      <c r="C386" s="20" t="s">
        <v>112</v>
      </c>
      <c r="D386" s="98" t="s">
        <v>316</v>
      </c>
      <c r="E386" s="98" t="s">
        <v>316</v>
      </c>
      <c r="F386" s="98" t="s">
        <v>316</v>
      </c>
      <c r="G386" s="98" t="s">
        <v>316</v>
      </c>
      <c r="H386" s="98" t="s">
        <v>316</v>
      </c>
    </row>
    <row r="387" spans="1:8" ht="45">
      <c r="A387" s="5" t="s">
        <v>116</v>
      </c>
      <c r="B387" s="20" t="s">
        <v>523</v>
      </c>
      <c r="C387" s="20" t="s">
        <v>112</v>
      </c>
      <c r="D387" s="98" t="s">
        <v>316</v>
      </c>
      <c r="E387" s="98" t="s">
        <v>316</v>
      </c>
      <c r="F387" s="98" t="s">
        <v>316</v>
      </c>
      <c r="G387" s="98" t="s">
        <v>316</v>
      </c>
      <c r="H387" s="98" t="s">
        <v>316</v>
      </c>
    </row>
    <row r="388" spans="1:8" ht="45">
      <c r="A388" s="5" t="s">
        <v>524</v>
      </c>
      <c r="B388" s="20" t="s">
        <v>115</v>
      </c>
      <c r="C388" s="20" t="s">
        <v>112</v>
      </c>
      <c r="D388" s="98" t="s">
        <v>316</v>
      </c>
      <c r="E388" s="98" t="s">
        <v>316</v>
      </c>
      <c r="F388" s="98" t="s">
        <v>316</v>
      </c>
      <c r="G388" s="98" t="s">
        <v>316</v>
      </c>
      <c r="H388" s="98" t="s">
        <v>316</v>
      </c>
    </row>
    <row r="389" spans="1:8" ht="45">
      <c r="A389" s="5" t="s">
        <v>525</v>
      </c>
      <c r="B389" s="20" t="s">
        <v>117</v>
      </c>
      <c r="C389" s="20" t="s">
        <v>112</v>
      </c>
      <c r="D389" s="98" t="s">
        <v>316</v>
      </c>
      <c r="E389" s="98" t="s">
        <v>316</v>
      </c>
      <c r="F389" s="98" t="s">
        <v>316</v>
      </c>
      <c r="G389" s="98" t="s">
        <v>316</v>
      </c>
      <c r="H389" s="98" t="s">
        <v>316</v>
      </c>
    </row>
    <row r="390" spans="1:8" ht="45">
      <c r="A390" s="5" t="s">
        <v>526</v>
      </c>
      <c r="B390" s="20" t="s">
        <v>119</v>
      </c>
      <c r="C390" s="20" t="s">
        <v>112</v>
      </c>
      <c r="D390" s="98" t="s">
        <v>316</v>
      </c>
      <c r="E390" s="98" t="s">
        <v>316</v>
      </c>
      <c r="F390" s="98" t="s">
        <v>316</v>
      </c>
      <c r="G390" s="98" t="s">
        <v>316</v>
      </c>
      <c r="H390" s="98" t="s">
        <v>316</v>
      </c>
    </row>
    <row r="391" spans="1:8">
      <c r="A391" s="5" t="s">
        <v>118</v>
      </c>
      <c r="B391" s="20" t="s">
        <v>527</v>
      </c>
      <c r="C391" s="20" t="s">
        <v>112</v>
      </c>
      <c r="D391" s="98" t="s">
        <v>316</v>
      </c>
      <c r="E391" s="98" t="s">
        <v>316</v>
      </c>
      <c r="F391" s="98" t="s">
        <v>316</v>
      </c>
      <c r="G391" s="98" t="s">
        <v>316</v>
      </c>
      <c r="H391" s="98" t="s">
        <v>316</v>
      </c>
    </row>
    <row r="392" spans="1:8" ht="30">
      <c r="A392" s="5" t="s">
        <v>120</v>
      </c>
      <c r="B392" s="20" t="s">
        <v>528</v>
      </c>
      <c r="C392" s="20" t="s">
        <v>112</v>
      </c>
      <c r="D392" s="58">
        <f>D393</f>
        <v>1.2239</v>
      </c>
      <c r="E392" s="58">
        <f>E393</f>
        <v>1.2238800000000001</v>
      </c>
      <c r="F392" s="58">
        <f>F393</f>
        <v>-1.9999999999908979E-5</v>
      </c>
      <c r="G392" s="63">
        <f>G393</f>
        <v>-1.6341204346685986E-3</v>
      </c>
      <c r="H392" s="62" t="s">
        <v>316</v>
      </c>
    </row>
    <row r="393" spans="1:8" ht="30">
      <c r="A393" s="5" t="s">
        <v>529</v>
      </c>
      <c r="B393" s="20" t="s">
        <v>530</v>
      </c>
      <c r="C393" s="20" t="s">
        <v>112</v>
      </c>
      <c r="D393" s="58">
        <f>D399</f>
        <v>1.2239</v>
      </c>
      <c r="E393" s="58">
        <f>E399</f>
        <v>1.2238800000000001</v>
      </c>
      <c r="F393" s="58">
        <f>F399</f>
        <v>-1.9999999999908979E-5</v>
      </c>
      <c r="G393" s="63">
        <f>G399</f>
        <v>-1.6341204346685986E-3</v>
      </c>
      <c r="H393" s="62" t="s">
        <v>316</v>
      </c>
    </row>
    <row r="394" spans="1:8" ht="30">
      <c r="A394" s="5" t="s">
        <v>531</v>
      </c>
      <c r="B394" s="20" t="s">
        <v>532</v>
      </c>
      <c r="C394" s="20" t="s">
        <v>112</v>
      </c>
      <c r="D394" s="98" t="s">
        <v>316</v>
      </c>
      <c r="E394" s="98" t="s">
        <v>316</v>
      </c>
      <c r="F394" s="98" t="s">
        <v>316</v>
      </c>
      <c r="G394" s="98" t="s">
        <v>316</v>
      </c>
      <c r="H394" s="98" t="s">
        <v>316</v>
      </c>
    </row>
    <row r="395" spans="1:8" ht="45">
      <c r="A395" s="5" t="s">
        <v>533</v>
      </c>
      <c r="B395" s="20" t="s">
        <v>115</v>
      </c>
      <c r="C395" s="20" t="s">
        <v>112</v>
      </c>
      <c r="D395" s="98" t="s">
        <v>316</v>
      </c>
      <c r="E395" s="98" t="s">
        <v>316</v>
      </c>
      <c r="F395" s="98" t="s">
        <v>316</v>
      </c>
      <c r="G395" s="98" t="s">
        <v>316</v>
      </c>
      <c r="H395" s="98" t="s">
        <v>316</v>
      </c>
    </row>
    <row r="396" spans="1:8" ht="45">
      <c r="A396" s="5" t="s">
        <v>534</v>
      </c>
      <c r="B396" s="20" t="s">
        <v>117</v>
      </c>
      <c r="C396" s="20" t="s">
        <v>112</v>
      </c>
      <c r="D396" s="98" t="s">
        <v>316</v>
      </c>
      <c r="E396" s="98" t="s">
        <v>316</v>
      </c>
      <c r="F396" s="98" t="s">
        <v>316</v>
      </c>
      <c r="G396" s="98" t="s">
        <v>316</v>
      </c>
      <c r="H396" s="98" t="s">
        <v>316</v>
      </c>
    </row>
    <row r="397" spans="1:8" ht="45">
      <c r="A397" s="5" t="s">
        <v>535</v>
      </c>
      <c r="B397" s="20" t="s">
        <v>119</v>
      </c>
      <c r="C397" s="20" t="s">
        <v>112</v>
      </c>
      <c r="D397" s="98" t="s">
        <v>316</v>
      </c>
      <c r="E397" s="98" t="s">
        <v>316</v>
      </c>
      <c r="F397" s="98" t="s">
        <v>316</v>
      </c>
      <c r="G397" s="98" t="s">
        <v>316</v>
      </c>
      <c r="H397" s="98" t="s">
        <v>316</v>
      </c>
    </row>
    <row r="398" spans="1:8" ht="30">
      <c r="A398" s="5" t="s">
        <v>536</v>
      </c>
      <c r="B398" s="20" t="s">
        <v>328</v>
      </c>
      <c r="C398" s="20" t="s">
        <v>112</v>
      </c>
      <c r="D398" s="98" t="s">
        <v>316</v>
      </c>
      <c r="E398" s="98" t="s">
        <v>316</v>
      </c>
      <c r="F398" s="98" t="s">
        <v>316</v>
      </c>
      <c r="G398" s="98" t="s">
        <v>316</v>
      </c>
      <c r="H398" s="98" t="s">
        <v>316</v>
      </c>
    </row>
    <row r="399" spans="1:8" ht="28.5" customHeight="1">
      <c r="A399" s="5" t="s">
        <v>537</v>
      </c>
      <c r="B399" s="20" t="s">
        <v>331</v>
      </c>
      <c r="C399" s="20" t="s">
        <v>112</v>
      </c>
      <c r="D399" s="58">
        <v>1.2239</v>
      </c>
      <c r="E399" s="58">
        <v>1.2238800000000001</v>
      </c>
      <c r="F399" s="58">
        <f>E399-D399</f>
        <v>-1.9999999999908979E-5</v>
      </c>
      <c r="G399" s="63">
        <f>F399/D399*100</f>
        <v>-1.6341204346685986E-3</v>
      </c>
      <c r="H399" s="62" t="s">
        <v>316</v>
      </c>
    </row>
    <row r="400" spans="1:8" ht="30">
      <c r="A400" s="5" t="s">
        <v>538</v>
      </c>
      <c r="B400" s="20" t="s">
        <v>332</v>
      </c>
      <c r="C400" s="20" t="s">
        <v>112</v>
      </c>
      <c r="D400" s="98" t="s">
        <v>316</v>
      </c>
      <c r="E400" s="98" t="s">
        <v>316</v>
      </c>
      <c r="F400" s="98" t="s">
        <v>316</v>
      </c>
      <c r="G400" s="98" t="s">
        <v>316</v>
      </c>
      <c r="H400" s="98" t="s">
        <v>316</v>
      </c>
    </row>
    <row r="401" spans="1:8" ht="30" customHeight="1">
      <c r="A401" s="5" t="s">
        <v>539</v>
      </c>
      <c r="B401" s="20" t="s">
        <v>338</v>
      </c>
      <c r="C401" s="20" t="s">
        <v>347</v>
      </c>
      <c r="D401" s="98" t="s">
        <v>316</v>
      </c>
      <c r="E401" s="98" t="s">
        <v>316</v>
      </c>
      <c r="F401" s="98" t="s">
        <v>316</v>
      </c>
      <c r="G401" s="98" t="s">
        <v>316</v>
      </c>
      <c r="H401" s="98" t="s">
        <v>316</v>
      </c>
    </row>
    <row r="402" spans="1:8" ht="28.5" customHeight="1">
      <c r="A402" s="5" t="s">
        <v>540</v>
      </c>
      <c r="B402" s="20" t="s">
        <v>339</v>
      </c>
      <c r="C402" s="20" t="s">
        <v>112</v>
      </c>
      <c r="D402" s="98" t="s">
        <v>316</v>
      </c>
      <c r="E402" s="98" t="s">
        <v>316</v>
      </c>
      <c r="F402" s="98" t="s">
        <v>316</v>
      </c>
      <c r="G402" s="98" t="s">
        <v>316</v>
      </c>
      <c r="H402" s="98" t="s">
        <v>316</v>
      </c>
    </row>
    <row r="403" spans="1:8" ht="45">
      <c r="A403" s="5" t="s">
        <v>541</v>
      </c>
      <c r="B403" s="20" t="s">
        <v>341</v>
      </c>
      <c r="C403" s="20" t="s">
        <v>112</v>
      </c>
      <c r="D403" s="98" t="s">
        <v>316</v>
      </c>
      <c r="E403" s="98" t="s">
        <v>316</v>
      </c>
      <c r="F403" s="98" t="s">
        <v>316</v>
      </c>
      <c r="G403" s="98" t="s">
        <v>316</v>
      </c>
      <c r="H403" s="98" t="s">
        <v>316</v>
      </c>
    </row>
    <row r="404" spans="1:8" ht="30">
      <c r="A404" s="5" t="s">
        <v>542</v>
      </c>
      <c r="B404" s="20" t="s">
        <v>135</v>
      </c>
      <c r="C404" s="20" t="s">
        <v>112</v>
      </c>
      <c r="D404" s="98" t="s">
        <v>316</v>
      </c>
      <c r="E404" s="98" t="s">
        <v>316</v>
      </c>
      <c r="F404" s="98" t="s">
        <v>316</v>
      </c>
      <c r="G404" s="98" t="s">
        <v>316</v>
      </c>
      <c r="H404" s="98" t="s">
        <v>316</v>
      </c>
    </row>
    <row r="405" spans="1:8">
      <c r="A405" s="5" t="s">
        <v>543</v>
      </c>
      <c r="B405" s="20" t="s">
        <v>137</v>
      </c>
      <c r="C405" s="20" t="s">
        <v>112</v>
      </c>
      <c r="D405" s="98" t="s">
        <v>316</v>
      </c>
      <c r="E405" s="98" t="s">
        <v>316</v>
      </c>
      <c r="F405" s="98" t="s">
        <v>316</v>
      </c>
      <c r="G405" s="98" t="s">
        <v>316</v>
      </c>
      <c r="H405" s="98" t="s">
        <v>316</v>
      </c>
    </row>
    <row r="406" spans="1:8">
      <c r="A406" s="5" t="s">
        <v>544</v>
      </c>
      <c r="B406" s="20" t="s">
        <v>545</v>
      </c>
      <c r="C406" s="20" t="s">
        <v>112</v>
      </c>
      <c r="D406" s="98" t="s">
        <v>316</v>
      </c>
      <c r="E406" s="98" t="s">
        <v>316</v>
      </c>
      <c r="F406" s="98" t="s">
        <v>316</v>
      </c>
      <c r="G406" s="98" t="s">
        <v>316</v>
      </c>
      <c r="H406" s="98" t="s">
        <v>316</v>
      </c>
    </row>
    <row r="407" spans="1:8" ht="30">
      <c r="A407" s="5" t="s">
        <v>546</v>
      </c>
      <c r="B407" s="20" t="s">
        <v>547</v>
      </c>
      <c r="C407" s="20" t="s">
        <v>112</v>
      </c>
      <c r="D407" s="98" t="s">
        <v>316</v>
      </c>
      <c r="E407" s="98" t="s">
        <v>316</v>
      </c>
      <c r="F407" s="98" t="s">
        <v>316</v>
      </c>
      <c r="G407" s="98" t="s">
        <v>316</v>
      </c>
      <c r="H407" s="98" t="s">
        <v>316</v>
      </c>
    </row>
    <row r="408" spans="1:8" ht="30">
      <c r="A408" s="5" t="s">
        <v>548</v>
      </c>
      <c r="B408" s="20" t="s">
        <v>532</v>
      </c>
      <c r="C408" s="20" t="s">
        <v>112</v>
      </c>
      <c r="D408" s="98" t="s">
        <v>316</v>
      </c>
      <c r="E408" s="98" t="s">
        <v>316</v>
      </c>
      <c r="F408" s="98" t="s">
        <v>316</v>
      </c>
      <c r="G408" s="98" t="s">
        <v>316</v>
      </c>
      <c r="H408" s="98" t="s">
        <v>316</v>
      </c>
    </row>
    <row r="409" spans="1:8" ht="45">
      <c r="A409" s="5" t="s">
        <v>549</v>
      </c>
      <c r="B409" s="20" t="s">
        <v>115</v>
      </c>
      <c r="C409" s="20" t="s">
        <v>112</v>
      </c>
      <c r="D409" s="98" t="s">
        <v>316</v>
      </c>
      <c r="E409" s="98" t="s">
        <v>316</v>
      </c>
      <c r="F409" s="98" t="s">
        <v>316</v>
      </c>
      <c r="G409" s="98" t="s">
        <v>316</v>
      </c>
      <c r="H409" s="98" t="s">
        <v>316</v>
      </c>
    </row>
    <row r="410" spans="1:8" ht="45">
      <c r="A410" s="5" t="s">
        <v>550</v>
      </c>
      <c r="B410" s="20" t="s">
        <v>117</v>
      </c>
      <c r="C410" s="20" t="s">
        <v>112</v>
      </c>
      <c r="D410" s="98" t="s">
        <v>316</v>
      </c>
      <c r="E410" s="98" t="s">
        <v>316</v>
      </c>
      <c r="F410" s="98" t="s">
        <v>316</v>
      </c>
      <c r="G410" s="98" t="s">
        <v>316</v>
      </c>
      <c r="H410" s="98" t="s">
        <v>316</v>
      </c>
    </row>
    <row r="411" spans="1:8" ht="45">
      <c r="A411" s="5" t="s">
        <v>551</v>
      </c>
      <c r="B411" s="20" t="s">
        <v>119</v>
      </c>
      <c r="C411" s="20" t="s">
        <v>112</v>
      </c>
      <c r="D411" s="98" t="s">
        <v>316</v>
      </c>
      <c r="E411" s="98" t="s">
        <v>316</v>
      </c>
      <c r="F411" s="98" t="s">
        <v>316</v>
      </c>
      <c r="G411" s="98" t="s">
        <v>316</v>
      </c>
      <c r="H411" s="98" t="s">
        <v>316</v>
      </c>
    </row>
    <row r="412" spans="1:8" ht="30">
      <c r="A412" s="5" t="s">
        <v>552</v>
      </c>
      <c r="B412" s="20" t="s">
        <v>328</v>
      </c>
      <c r="C412" s="20" t="s">
        <v>112</v>
      </c>
      <c r="D412" s="98" t="s">
        <v>316</v>
      </c>
      <c r="E412" s="98" t="s">
        <v>316</v>
      </c>
      <c r="F412" s="98" t="s">
        <v>316</v>
      </c>
      <c r="G412" s="98" t="s">
        <v>316</v>
      </c>
      <c r="H412" s="98" t="s">
        <v>316</v>
      </c>
    </row>
    <row r="413" spans="1:8" ht="30">
      <c r="A413" s="5" t="s">
        <v>553</v>
      </c>
      <c r="B413" s="20" t="s">
        <v>331</v>
      </c>
      <c r="C413" s="20" t="s">
        <v>112</v>
      </c>
      <c r="D413" s="98" t="s">
        <v>316</v>
      </c>
      <c r="E413" s="98" t="s">
        <v>316</v>
      </c>
      <c r="F413" s="98" t="s">
        <v>316</v>
      </c>
      <c r="G413" s="98" t="s">
        <v>316</v>
      </c>
      <c r="H413" s="98" t="s">
        <v>316</v>
      </c>
    </row>
    <row r="414" spans="1:8" ht="30">
      <c r="A414" s="5" t="s">
        <v>554</v>
      </c>
      <c r="B414" s="20" t="s">
        <v>332</v>
      </c>
      <c r="C414" s="20" t="s">
        <v>112</v>
      </c>
      <c r="D414" s="98" t="s">
        <v>316</v>
      </c>
      <c r="E414" s="98" t="s">
        <v>316</v>
      </c>
      <c r="F414" s="98" t="s">
        <v>316</v>
      </c>
      <c r="G414" s="98" t="s">
        <v>316</v>
      </c>
      <c r="H414" s="98" t="s">
        <v>316</v>
      </c>
    </row>
    <row r="415" spans="1:8">
      <c r="A415" s="5" t="s">
        <v>555</v>
      </c>
      <c r="B415" s="20" t="s">
        <v>338</v>
      </c>
      <c r="C415" s="20" t="s">
        <v>112</v>
      </c>
      <c r="D415" s="98" t="s">
        <v>316</v>
      </c>
      <c r="E415" s="98" t="s">
        <v>316</v>
      </c>
      <c r="F415" s="98" t="s">
        <v>316</v>
      </c>
      <c r="G415" s="98" t="s">
        <v>316</v>
      </c>
      <c r="H415" s="98" t="s">
        <v>316</v>
      </c>
    </row>
    <row r="416" spans="1:8">
      <c r="A416" s="5" t="s">
        <v>556</v>
      </c>
      <c r="B416" s="20" t="s">
        <v>339</v>
      </c>
      <c r="C416" s="20" t="s">
        <v>112</v>
      </c>
      <c r="D416" s="98" t="s">
        <v>316</v>
      </c>
      <c r="E416" s="98" t="s">
        <v>316</v>
      </c>
      <c r="F416" s="98" t="s">
        <v>316</v>
      </c>
      <c r="G416" s="98" t="s">
        <v>316</v>
      </c>
      <c r="H416" s="98" t="s">
        <v>316</v>
      </c>
    </row>
    <row r="417" spans="1:8" ht="45">
      <c r="A417" s="5" t="s">
        <v>557</v>
      </c>
      <c r="B417" s="20" t="s">
        <v>341</v>
      </c>
      <c r="C417" s="20" t="s">
        <v>112</v>
      </c>
      <c r="D417" s="98" t="s">
        <v>316</v>
      </c>
      <c r="E417" s="98" t="s">
        <v>316</v>
      </c>
      <c r="F417" s="98" t="s">
        <v>316</v>
      </c>
      <c r="G417" s="98" t="s">
        <v>316</v>
      </c>
      <c r="H417" s="98" t="s">
        <v>316</v>
      </c>
    </row>
    <row r="418" spans="1:8" ht="30">
      <c r="A418" s="5" t="s">
        <v>558</v>
      </c>
      <c r="B418" s="20" t="s">
        <v>135</v>
      </c>
      <c r="C418" s="20" t="s">
        <v>112</v>
      </c>
      <c r="D418" s="98" t="s">
        <v>316</v>
      </c>
      <c r="E418" s="98" t="s">
        <v>316</v>
      </c>
      <c r="F418" s="98" t="s">
        <v>316</v>
      </c>
      <c r="G418" s="98" t="s">
        <v>316</v>
      </c>
      <c r="H418" s="98" t="s">
        <v>316</v>
      </c>
    </row>
    <row r="419" spans="1:8">
      <c r="A419" s="5" t="s">
        <v>559</v>
      </c>
      <c r="B419" s="20" t="s">
        <v>137</v>
      </c>
      <c r="C419" s="20" t="s">
        <v>112</v>
      </c>
      <c r="D419" s="98" t="s">
        <v>316</v>
      </c>
      <c r="E419" s="98" t="s">
        <v>316</v>
      </c>
      <c r="F419" s="98" t="s">
        <v>316</v>
      </c>
      <c r="G419" s="98" t="s">
        <v>316</v>
      </c>
      <c r="H419" s="98" t="s">
        <v>316</v>
      </c>
    </row>
    <row r="420" spans="1:8" ht="24">
      <c r="A420" s="5" t="s">
        <v>122</v>
      </c>
      <c r="B420" s="20" t="s">
        <v>560</v>
      </c>
      <c r="C420" s="20" t="s">
        <v>112</v>
      </c>
      <c r="D420" s="98">
        <v>0.65800000000000003</v>
      </c>
      <c r="E420" s="58">
        <v>0</v>
      </c>
      <c r="F420" s="58">
        <f>E420-D420</f>
        <v>-0.65800000000000003</v>
      </c>
      <c r="G420" s="98">
        <f>F420*100/D420</f>
        <v>-99.999999999999986</v>
      </c>
      <c r="H420" s="62" t="s">
        <v>926</v>
      </c>
    </row>
    <row r="421" spans="1:8" ht="30">
      <c r="A421" s="5" t="s">
        <v>124</v>
      </c>
      <c r="B421" s="20" t="s">
        <v>561</v>
      </c>
      <c r="C421" s="20" t="s">
        <v>112</v>
      </c>
      <c r="D421" s="98" t="s">
        <v>316</v>
      </c>
      <c r="E421" s="58" t="s">
        <v>316</v>
      </c>
      <c r="F421" s="58" t="s">
        <v>316</v>
      </c>
      <c r="G421" s="98" t="s">
        <v>316</v>
      </c>
      <c r="H421" s="62" t="s">
        <v>316</v>
      </c>
    </row>
    <row r="422" spans="1:8">
      <c r="A422" s="5" t="s">
        <v>562</v>
      </c>
      <c r="B422" s="20" t="s">
        <v>563</v>
      </c>
      <c r="C422" s="20" t="s">
        <v>112</v>
      </c>
      <c r="D422" s="98" t="s">
        <v>316</v>
      </c>
      <c r="E422" s="98" t="s">
        <v>316</v>
      </c>
      <c r="F422" s="98" t="s">
        <v>316</v>
      </c>
      <c r="G422" s="98" t="s">
        <v>316</v>
      </c>
      <c r="H422" s="98" t="s">
        <v>316</v>
      </c>
    </row>
    <row r="423" spans="1:8">
      <c r="A423" s="5" t="s">
        <v>564</v>
      </c>
      <c r="B423" s="20" t="s">
        <v>565</v>
      </c>
      <c r="C423" s="20" t="s">
        <v>112</v>
      </c>
      <c r="D423" s="98" t="s">
        <v>316</v>
      </c>
      <c r="E423" s="98" t="s">
        <v>316</v>
      </c>
      <c r="F423" s="98" t="s">
        <v>316</v>
      </c>
      <c r="G423" s="98" t="s">
        <v>316</v>
      </c>
      <c r="H423" s="98" t="s">
        <v>316</v>
      </c>
    </row>
    <row r="424" spans="1:8" ht="28.5">
      <c r="A424" s="21" t="s">
        <v>566</v>
      </c>
      <c r="B424" s="22" t="s">
        <v>567</v>
      </c>
      <c r="C424" s="22" t="s">
        <v>112</v>
      </c>
      <c r="D424" s="100" t="s">
        <v>316</v>
      </c>
      <c r="E424" s="100" t="s">
        <v>316</v>
      </c>
      <c r="F424" s="100" t="s">
        <v>316</v>
      </c>
      <c r="G424" s="100" t="s">
        <v>316</v>
      </c>
      <c r="H424" s="100" t="s">
        <v>316</v>
      </c>
    </row>
    <row r="425" spans="1:8">
      <c r="A425" s="5" t="s">
        <v>141</v>
      </c>
      <c r="B425" s="20" t="s">
        <v>568</v>
      </c>
      <c r="C425" s="20" t="s">
        <v>112</v>
      </c>
      <c r="D425" s="98" t="s">
        <v>316</v>
      </c>
      <c r="E425" s="98" t="s">
        <v>316</v>
      </c>
      <c r="F425" s="98" t="s">
        <v>316</v>
      </c>
      <c r="G425" s="98" t="s">
        <v>316</v>
      </c>
      <c r="H425" s="98" t="s">
        <v>316</v>
      </c>
    </row>
    <row r="426" spans="1:8">
      <c r="A426" s="5" t="s">
        <v>145</v>
      </c>
      <c r="B426" s="20" t="s">
        <v>569</v>
      </c>
      <c r="C426" s="20" t="s">
        <v>112</v>
      </c>
      <c r="D426" s="98" t="s">
        <v>316</v>
      </c>
      <c r="E426" s="98" t="s">
        <v>316</v>
      </c>
      <c r="F426" s="98" t="s">
        <v>316</v>
      </c>
      <c r="G426" s="98" t="s">
        <v>316</v>
      </c>
      <c r="H426" s="98" t="s">
        <v>316</v>
      </c>
    </row>
    <row r="427" spans="1:8">
      <c r="A427" s="5" t="s">
        <v>146</v>
      </c>
      <c r="B427" s="20" t="s">
        <v>570</v>
      </c>
      <c r="C427" s="20" t="s">
        <v>112</v>
      </c>
      <c r="D427" s="98" t="s">
        <v>316</v>
      </c>
      <c r="E427" s="98" t="s">
        <v>316</v>
      </c>
      <c r="F427" s="98" t="s">
        <v>316</v>
      </c>
      <c r="G427" s="98" t="s">
        <v>316</v>
      </c>
      <c r="H427" s="98" t="s">
        <v>316</v>
      </c>
    </row>
    <row r="428" spans="1:8">
      <c r="A428" s="5" t="s">
        <v>147</v>
      </c>
      <c r="B428" s="20" t="s">
        <v>571</v>
      </c>
      <c r="C428" s="20" t="s">
        <v>112</v>
      </c>
      <c r="D428" s="98" t="s">
        <v>316</v>
      </c>
      <c r="E428" s="98" t="s">
        <v>316</v>
      </c>
      <c r="F428" s="98" t="s">
        <v>316</v>
      </c>
      <c r="G428" s="98" t="s">
        <v>316</v>
      </c>
      <c r="H428" s="98" t="s">
        <v>316</v>
      </c>
    </row>
    <row r="429" spans="1:8">
      <c r="A429" s="5" t="s">
        <v>148</v>
      </c>
      <c r="B429" s="20" t="s">
        <v>572</v>
      </c>
      <c r="C429" s="20" t="s">
        <v>347</v>
      </c>
      <c r="D429" s="98" t="s">
        <v>316</v>
      </c>
      <c r="E429" s="98" t="s">
        <v>316</v>
      </c>
      <c r="F429" s="98" t="s">
        <v>316</v>
      </c>
      <c r="G429" s="98" t="s">
        <v>316</v>
      </c>
      <c r="H429" s="98" t="s">
        <v>316</v>
      </c>
    </row>
    <row r="430" spans="1:8">
      <c r="A430" s="5" t="s">
        <v>188</v>
      </c>
      <c r="B430" s="20" t="s">
        <v>573</v>
      </c>
      <c r="C430" s="20" t="s">
        <v>112</v>
      </c>
      <c r="D430" s="98" t="s">
        <v>316</v>
      </c>
      <c r="E430" s="98" t="s">
        <v>316</v>
      </c>
      <c r="F430" s="98" t="s">
        <v>316</v>
      </c>
      <c r="G430" s="98" t="s">
        <v>316</v>
      </c>
      <c r="H430" s="98" t="s">
        <v>316</v>
      </c>
    </row>
    <row r="431" spans="1:8" ht="30">
      <c r="A431" s="5" t="s">
        <v>574</v>
      </c>
      <c r="B431" s="20" t="s">
        <v>575</v>
      </c>
      <c r="C431" s="20" t="s">
        <v>112</v>
      </c>
      <c r="D431" s="98" t="s">
        <v>316</v>
      </c>
      <c r="E431" s="98" t="s">
        <v>316</v>
      </c>
      <c r="F431" s="98" t="s">
        <v>316</v>
      </c>
      <c r="G431" s="98" t="s">
        <v>316</v>
      </c>
      <c r="H431" s="98" t="s">
        <v>316</v>
      </c>
    </row>
    <row r="432" spans="1:8" ht="30">
      <c r="A432" s="5" t="s">
        <v>190</v>
      </c>
      <c r="B432" s="20" t="s">
        <v>576</v>
      </c>
      <c r="C432" s="20" t="s">
        <v>112</v>
      </c>
      <c r="D432" s="98" t="s">
        <v>316</v>
      </c>
      <c r="E432" s="98" t="s">
        <v>316</v>
      </c>
      <c r="F432" s="98" t="s">
        <v>316</v>
      </c>
      <c r="G432" s="98" t="s">
        <v>316</v>
      </c>
      <c r="H432" s="98" t="s">
        <v>316</v>
      </c>
    </row>
    <row r="433" spans="1:8" ht="45">
      <c r="A433" s="5" t="s">
        <v>577</v>
      </c>
      <c r="B433" s="20" t="s">
        <v>578</v>
      </c>
      <c r="C433" s="20" t="s">
        <v>112</v>
      </c>
      <c r="D433" s="98" t="s">
        <v>316</v>
      </c>
      <c r="E433" s="98" t="s">
        <v>316</v>
      </c>
      <c r="F433" s="98" t="s">
        <v>316</v>
      </c>
      <c r="G433" s="98" t="s">
        <v>316</v>
      </c>
      <c r="H433" s="98" t="s">
        <v>316</v>
      </c>
    </row>
    <row r="434" spans="1:8">
      <c r="A434" s="5" t="s">
        <v>149</v>
      </c>
      <c r="B434" s="20" t="s">
        <v>579</v>
      </c>
      <c r="C434" s="20" t="s">
        <v>112</v>
      </c>
      <c r="D434" s="98" t="s">
        <v>316</v>
      </c>
      <c r="E434" s="98" t="s">
        <v>316</v>
      </c>
      <c r="F434" s="98" t="s">
        <v>316</v>
      </c>
      <c r="G434" s="98" t="s">
        <v>316</v>
      </c>
      <c r="H434" s="98" t="s">
        <v>316</v>
      </c>
    </row>
    <row r="435" spans="1:8">
      <c r="A435" s="5" t="s">
        <v>150</v>
      </c>
      <c r="B435" s="20" t="s">
        <v>580</v>
      </c>
      <c r="C435" s="20" t="s">
        <v>112</v>
      </c>
      <c r="D435" s="98" t="s">
        <v>316</v>
      </c>
      <c r="E435" s="98" t="s">
        <v>316</v>
      </c>
      <c r="F435" s="98" t="s">
        <v>316</v>
      </c>
      <c r="G435" s="98" t="s">
        <v>316</v>
      </c>
      <c r="H435" s="98" t="s">
        <v>316</v>
      </c>
    </row>
    <row r="436" spans="1:8">
      <c r="A436" s="21" t="s">
        <v>208</v>
      </c>
      <c r="B436" s="22" t="s">
        <v>201</v>
      </c>
      <c r="C436" s="22" t="s">
        <v>316</v>
      </c>
      <c r="D436" s="97" t="s">
        <v>20</v>
      </c>
      <c r="E436" s="97" t="s">
        <v>20</v>
      </c>
      <c r="F436" s="97" t="s">
        <v>20</v>
      </c>
      <c r="G436" s="97" t="s">
        <v>20</v>
      </c>
      <c r="H436" s="97" t="s">
        <v>20</v>
      </c>
    </row>
    <row r="437" spans="1:8" ht="75">
      <c r="A437" s="5" t="s">
        <v>581</v>
      </c>
      <c r="B437" s="20" t="s">
        <v>582</v>
      </c>
      <c r="C437" s="20" t="s">
        <v>112</v>
      </c>
      <c r="D437" s="64" t="s">
        <v>316</v>
      </c>
      <c r="E437" s="98" t="s">
        <v>316</v>
      </c>
      <c r="F437" s="98" t="s">
        <v>316</v>
      </c>
      <c r="G437" s="98" t="s">
        <v>316</v>
      </c>
      <c r="H437" s="98" t="s">
        <v>316</v>
      </c>
    </row>
    <row r="438" spans="1:8" ht="30">
      <c r="A438" s="5" t="s">
        <v>210</v>
      </c>
      <c r="B438" s="20" t="s">
        <v>583</v>
      </c>
      <c r="C438" s="20" t="s">
        <v>112</v>
      </c>
      <c r="D438" s="64" t="s">
        <v>316</v>
      </c>
      <c r="E438" s="98" t="s">
        <v>316</v>
      </c>
      <c r="F438" s="98" t="s">
        <v>316</v>
      </c>
      <c r="G438" s="98" t="s">
        <v>316</v>
      </c>
      <c r="H438" s="98" t="s">
        <v>316</v>
      </c>
    </row>
    <row r="439" spans="1:8" ht="30">
      <c r="A439" s="5" t="s">
        <v>211</v>
      </c>
      <c r="B439" s="20" t="s">
        <v>584</v>
      </c>
      <c r="C439" s="20" t="s">
        <v>112</v>
      </c>
      <c r="D439" s="64" t="s">
        <v>316</v>
      </c>
      <c r="E439" s="98" t="s">
        <v>316</v>
      </c>
      <c r="F439" s="98" t="s">
        <v>316</v>
      </c>
      <c r="G439" s="98" t="s">
        <v>316</v>
      </c>
      <c r="H439" s="98" t="s">
        <v>316</v>
      </c>
    </row>
    <row r="440" spans="1:8">
      <c r="A440" s="5" t="s">
        <v>212</v>
      </c>
      <c r="B440" s="20" t="s">
        <v>585</v>
      </c>
      <c r="C440" s="20" t="s">
        <v>112</v>
      </c>
      <c r="D440" s="64" t="s">
        <v>316</v>
      </c>
      <c r="E440" s="98" t="s">
        <v>316</v>
      </c>
      <c r="F440" s="98" t="s">
        <v>316</v>
      </c>
      <c r="G440" s="98" t="s">
        <v>316</v>
      </c>
      <c r="H440" s="98" t="s">
        <v>316</v>
      </c>
    </row>
    <row r="441" spans="1:8" ht="60">
      <c r="A441" s="5" t="s">
        <v>213</v>
      </c>
      <c r="B441" s="20" t="s">
        <v>586</v>
      </c>
      <c r="C441" s="20" t="s">
        <v>316</v>
      </c>
      <c r="D441" s="64" t="s">
        <v>316</v>
      </c>
      <c r="E441" s="98" t="s">
        <v>316</v>
      </c>
      <c r="F441" s="98" t="s">
        <v>316</v>
      </c>
      <c r="G441" s="98" t="s">
        <v>316</v>
      </c>
      <c r="H441" s="98" t="s">
        <v>316</v>
      </c>
    </row>
    <row r="442" spans="1:8" ht="30">
      <c r="A442" s="5" t="s">
        <v>587</v>
      </c>
      <c r="B442" s="20" t="s">
        <v>588</v>
      </c>
      <c r="C442" s="20" t="s">
        <v>112</v>
      </c>
      <c r="D442" s="64" t="s">
        <v>316</v>
      </c>
      <c r="E442" s="98" t="s">
        <v>316</v>
      </c>
      <c r="F442" s="98" t="s">
        <v>316</v>
      </c>
      <c r="G442" s="98" t="s">
        <v>316</v>
      </c>
      <c r="H442" s="98" t="s">
        <v>316</v>
      </c>
    </row>
    <row r="443" spans="1:8" ht="30">
      <c r="A443" s="5" t="s">
        <v>589</v>
      </c>
      <c r="B443" s="20" t="s">
        <v>590</v>
      </c>
      <c r="C443" s="20" t="s">
        <v>112</v>
      </c>
      <c r="D443" s="64" t="s">
        <v>316</v>
      </c>
      <c r="E443" s="98" t="s">
        <v>316</v>
      </c>
      <c r="F443" s="98" t="s">
        <v>316</v>
      </c>
      <c r="G443" s="98" t="s">
        <v>316</v>
      </c>
      <c r="H443" s="98" t="s">
        <v>316</v>
      </c>
    </row>
    <row r="444" spans="1:8">
      <c r="A444" s="5" t="s">
        <v>591</v>
      </c>
      <c r="B444" s="20" t="s">
        <v>592</v>
      </c>
      <c r="C444" s="20" t="s">
        <v>112</v>
      </c>
      <c r="D444" s="64" t="s">
        <v>316</v>
      </c>
      <c r="E444" s="98" t="s">
        <v>316</v>
      </c>
      <c r="F444" s="98" t="s">
        <v>316</v>
      </c>
      <c r="G444" s="98" t="s">
        <v>316</v>
      </c>
      <c r="H444" s="98" t="s">
        <v>316</v>
      </c>
    </row>
    <row r="445" spans="1:8">
      <c r="A445" s="146" t="s">
        <v>593</v>
      </c>
      <c r="B445" s="147"/>
      <c r="C445" s="147"/>
      <c r="D445" s="147"/>
      <c r="E445" s="147"/>
      <c r="F445" s="147"/>
      <c r="G445" s="147"/>
      <c r="H445" s="148"/>
    </row>
    <row r="446" spans="1:8">
      <c r="A446" s="144" t="s">
        <v>758</v>
      </c>
      <c r="B446" s="144"/>
      <c r="C446" s="144"/>
      <c r="D446" s="144"/>
      <c r="E446" s="144"/>
      <c r="F446" s="144"/>
      <c r="G446" s="144"/>
      <c r="H446" s="144"/>
    </row>
    <row r="447" spans="1:8">
      <c r="A447" s="144" t="s">
        <v>594</v>
      </c>
      <c r="B447" s="144"/>
      <c r="C447" s="144"/>
      <c r="D447" s="144"/>
      <c r="E447" s="144"/>
      <c r="F447" s="144"/>
      <c r="G447" s="144"/>
      <c r="H447" s="144"/>
    </row>
    <row r="448" spans="1:8">
      <c r="A448" s="144" t="s">
        <v>595</v>
      </c>
      <c r="B448" s="144"/>
      <c r="C448" s="144"/>
      <c r="D448" s="144"/>
      <c r="E448" s="144"/>
      <c r="F448" s="144"/>
      <c r="G448" s="144"/>
      <c r="H448" s="144"/>
    </row>
    <row r="449" spans="1:8">
      <c r="A449" s="144" t="s">
        <v>759</v>
      </c>
      <c r="B449" s="144"/>
      <c r="C449" s="144"/>
      <c r="D449" s="144"/>
      <c r="E449" s="144"/>
      <c r="F449" s="144"/>
      <c r="G449" s="144"/>
      <c r="H449" s="144"/>
    </row>
    <row r="450" spans="1:8">
      <c r="A450" s="144" t="s">
        <v>596</v>
      </c>
      <c r="B450" s="144"/>
      <c r="C450" s="144"/>
      <c r="D450" s="144"/>
      <c r="E450" s="144"/>
      <c r="F450" s="144"/>
      <c r="G450" s="144"/>
      <c r="H450" s="144"/>
    </row>
    <row r="451" spans="1:8">
      <c r="A451" s="27"/>
      <c r="B451" s="3"/>
      <c r="C451" s="3"/>
      <c r="D451" s="3"/>
      <c r="E451" s="3"/>
      <c r="F451" s="3"/>
      <c r="G451" s="3"/>
      <c r="H451" s="28"/>
    </row>
  </sheetData>
  <mergeCells count="34">
    <mergeCell ref="A11:H11"/>
    <mergeCell ref="H13:H14"/>
    <mergeCell ref="A449:H449"/>
    <mergeCell ref="A7:H7"/>
    <mergeCell ref="A2:H2"/>
    <mergeCell ref="A3:H3"/>
    <mergeCell ref="A4:H4"/>
    <mergeCell ref="A5:H5"/>
    <mergeCell ref="A6:H6"/>
    <mergeCell ref="A8:H8"/>
    <mergeCell ref="A9:H9"/>
    <mergeCell ref="A10:H10"/>
    <mergeCell ref="A12:H12"/>
    <mergeCell ref="A13:A14"/>
    <mergeCell ref="B13:B14"/>
    <mergeCell ref="C13:C14"/>
    <mergeCell ref="D13:E13"/>
    <mergeCell ref="F13:G13"/>
    <mergeCell ref="B312:H312"/>
    <mergeCell ref="A362:H362"/>
    <mergeCell ref="A16:H16"/>
    <mergeCell ref="A160:H160"/>
    <mergeCell ref="A450:H450"/>
    <mergeCell ref="H363:H364"/>
    <mergeCell ref="A366:B366"/>
    <mergeCell ref="A445:H445"/>
    <mergeCell ref="A446:H446"/>
    <mergeCell ref="A447:H447"/>
    <mergeCell ref="A448:H448"/>
    <mergeCell ref="C363:C364"/>
    <mergeCell ref="D363:E363"/>
    <mergeCell ref="F363:G363"/>
    <mergeCell ref="A363:A364"/>
    <mergeCell ref="B363:B3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2019-02-14T10:17:39Z</cp:lastPrinted>
  <dcterms:created xsi:type="dcterms:W3CDTF">2019-02-14T09:24:47Z</dcterms:created>
  <dcterms:modified xsi:type="dcterms:W3CDTF">2023-03-06T08:16:33Z</dcterms:modified>
</cp:coreProperties>
</file>