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945" yWindow="240" windowWidth="19320" windowHeight="10260" tabRatio="631"/>
  </bookViews>
  <sheets>
    <sheet name="14" sheetId="165" r:id="rId1"/>
  </sheets>
  <definedNames>
    <definedName name="_xlnm.Print_Area" localSheetId="0">'14'!$A$1:$W$46</definedName>
  </definedNames>
  <calcPr calcId="125725"/>
</workbook>
</file>

<file path=xl/calcChain.xml><?xml version="1.0" encoding="utf-8"?>
<calcChain xmlns="http://schemas.openxmlformats.org/spreadsheetml/2006/main">
  <c r="U59" i="165"/>
  <c r="T59"/>
  <c r="U60"/>
  <c r="T60"/>
  <c r="M22"/>
  <c r="M43"/>
  <c r="M45"/>
  <c r="M60"/>
  <c r="M73"/>
  <c r="K22" l="1"/>
  <c r="K44"/>
  <c r="K45"/>
  <c r="K59"/>
  <c r="K60"/>
  <c r="K67"/>
  <c r="K64"/>
  <c r="K73"/>
  <c r="I22" l="1"/>
  <c r="I44"/>
  <c r="I45"/>
  <c r="I56"/>
  <c r="I55"/>
  <c r="I54"/>
  <c r="I53"/>
  <c r="I52"/>
  <c r="I51"/>
  <c r="I50"/>
  <c r="I49"/>
  <c r="I48"/>
  <c r="I47"/>
  <c r="I57"/>
  <c r="I59"/>
  <c r="I60"/>
  <c r="I68"/>
  <c r="I69"/>
  <c r="I73"/>
  <c r="F44"/>
  <c r="F45"/>
  <c r="F56"/>
  <c r="F55"/>
  <c r="F54"/>
  <c r="F53"/>
  <c r="F52"/>
  <c r="F51"/>
  <c r="F50"/>
  <c r="F49"/>
  <c r="F48"/>
  <c r="F47"/>
  <c r="F57"/>
  <c r="F60"/>
  <c r="F59" s="1"/>
  <c r="F67"/>
  <c r="I67" s="1"/>
  <c r="F68"/>
  <c r="F69"/>
  <c r="F73"/>
  <c r="D22"/>
  <c r="D43"/>
  <c r="D44"/>
  <c r="D45"/>
  <c r="D60"/>
  <c r="D59"/>
  <c r="D73"/>
  <c r="D71"/>
  <c r="D87"/>
  <c r="D15" l="1"/>
  <c r="D17" s="1"/>
  <c r="M87" l="1"/>
  <c r="M71"/>
  <c r="K71" l="1"/>
  <c r="I74"/>
  <c r="F74" s="1"/>
  <c r="F71" s="1"/>
  <c r="I71" l="1"/>
  <c r="K87" l="1"/>
  <c r="S43"/>
  <c r="R43"/>
  <c r="K43" l="1"/>
  <c r="K15" s="1"/>
  <c r="K17" s="1"/>
  <c r="M63"/>
  <c r="M62"/>
  <c r="M61"/>
  <c r="M59" s="1"/>
  <c r="M15" s="1"/>
  <c r="M46"/>
  <c r="M44" s="1"/>
  <c r="I88"/>
  <c r="I66"/>
  <c r="F66" s="1"/>
  <c r="I65"/>
  <c r="F65" s="1"/>
  <c r="I64"/>
  <c r="F64" s="1"/>
  <c r="I63"/>
  <c r="F63" s="1"/>
  <c r="I62"/>
  <c r="F62" s="1"/>
  <c r="I61"/>
  <c r="I46"/>
  <c r="M17" l="1"/>
  <c r="I87"/>
  <c r="F88"/>
  <c r="F87" s="1"/>
  <c r="F46"/>
  <c r="F61"/>
  <c r="I43" l="1"/>
  <c r="I15" s="1"/>
  <c r="I17" s="1"/>
  <c r="F43"/>
  <c r="F15" l="1"/>
  <c r="F17" s="1"/>
  <c r="F22"/>
</calcChain>
</file>

<file path=xl/sharedStrings.xml><?xml version="1.0" encoding="utf-8"?>
<sst xmlns="http://schemas.openxmlformats.org/spreadsheetml/2006/main" count="1340" uniqueCount="189">
  <si>
    <t>к приказу Минэнерго России</t>
  </si>
  <si>
    <t>Идентифика-тор инвестицион-ного проекта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</si>
  <si>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</si>
  <si>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</si>
  <si>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</si>
  <si>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</si>
  <si>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</si>
  <si>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</si>
  <si>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</si>
  <si>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</si>
  <si>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</si>
  <si>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Характеристики объектов инвестиционной деятельности</t>
  </si>
  <si>
    <t>значение до</t>
  </si>
  <si>
    <t>значение после</t>
  </si>
  <si>
    <t>Номер группы инвести-ционных проектов</t>
  </si>
  <si>
    <t xml:space="preserve">                                              полное наименование субъекта электроэнергетики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</si>
  <si>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</si>
  <si>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</si>
  <si>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</si>
  <si>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16.1.1</t>
  </si>
  <si>
    <t>16.1.2</t>
  </si>
  <si>
    <t>16.2.1</t>
  </si>
  <si>
    <t>16.2.2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</si>
  <si>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</si>
  <si>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</si>
  <si>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>Год принятия к бухгалтерскому учету</t>
  </si>
  <si>
    <t>Первоначальная стоимость, млн рублей</t>
  </si>
  <si>
    <t>средств, полученных от оказания услуг, реализации товаров по регулируемым государством ценам (тарифам)</t>
  </si>
  <si>
    <t>1.2</t>
  </si>
  <si>
    <t>1.2.1</t>
  </si>
  <si>
    <t>1.2.2</t>
  </si>
  <si>
    <t>1.2.3</t>
  </si>
  <si>
    <t>1.2.1.1</t>
  </si>
  <si>
    <t>1.2.2.1</t>
  </si>
  <si>
    <t>1.2.3.2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</si>
  <si>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</si>
  <si>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</si>
  <si>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</si>
  <si>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</si>
  <si>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</si>
  <si>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</si>
  <si>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</si>
  <si>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</si>
  <si>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</si>
  <si>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</si>
  <si>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</si>
  <si>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</si>
  <si>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</si>
  <si>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</si>
  <si>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</si>
  <si>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</si>
  <si>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</si>
  <si>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</si>
  <si>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</si>
  <si>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</si>
  <si>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</si>
  <si>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</si>
  <si>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</si>
  <si>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</si>
  <si>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</si>
  <si>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</si>
  <si>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</si>
  <si>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Уровень напряжения, 
кВ</t>
  </si>
  <si>
    <t>Длина ЛЭП, км</t>
  </si>
  <si>
    <t>Способ прокладки</t>
  </si>
  <si>
    <t>Номинальная мощность 
тр-ра, МВА</t>
  </si>
  <si>
    <t>ВЛ</t>
  </si>
  <si>
    <t>16.3.1</t>
  </si>
  <si>
    <t>16.3.2</t>
  </si>
  <si>
    <t>16.4.1</t>
  </si>
  <si>
    <t>16.4.2</t>
  </si>
  <si>
    <t>Приведение качества ЭЭ к ГОСТ 32144-2013, снижение технологических потерь ЭЭ.</t>
  </si>
  <si>
    <t>Реконструкция и модернизация физически изношенного и морально устаревшего оборудования, не обеспечивающего целевые показатели надежности и качества электроснабжения потребителей.
Приведение качества ЭЭ к ГОСТ 32144-2013, снижение технологических потерь ЭЭ.</t>
  </si>
  <si>
    <t>Монтаж ПКУ-10 кВ КТП№164А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</si>
  <si>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</si>
  <si>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</si>
  <si>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</si>
  <si>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</si>
  <si>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</si>
  <si>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</si>
  <si>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</si>
  <si>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</si>
  <si>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</si>
  <si>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</si>
  <si>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</si>
  <si>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</si>
  <si>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</si>
  <si>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</si>
  <si>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</si>
  <si>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</si>
  <si>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</si>
  <si>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</si>
  <si>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</si>
  <si>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</si>
  <si>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</si>
  <si>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</si>
  <si>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</si>
  <si>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</si>
  <si>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</si>
  <si>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</si>
  <si>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</si>
  <si>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</si>
  <si>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</si>
  <si>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</si>
  <si>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</si>
  <si>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</si>
  <si>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</si>
  <si>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</si>
  <si>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</si>
  <si>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</si>
  <si>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</si>
  <si>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</si>
  <si>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</si>
  <si>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</si>
  <si>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</si>
  <si>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</si>
  <si>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</si>
  <si>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</si>
  <si>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</si>
  <si>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</si>
  <si>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</si>
  <si>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</si>
  <si>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</si>
  <si>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</si>
  <si>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</si>
  <si>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</si>
  <si>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</si>
  <si>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</si>
  <si>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</si>
  <si>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</si>
  <si>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</si>
  <si>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</si>
  <si>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</si>
  <si>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</si>
  <si>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</si>
  <si>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</si>
  <si>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</si>
  <si>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</si>
  <si>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</si>
  <si>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</si>
  <si>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</si>
  <si>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</si>
  <si>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</si>
  <si>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</si>
  <si>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</si>
  <si>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</si>
  <si>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</si>
  <si>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</si>
  <si>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</si>
  <si>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</si>
  <si>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</si>
  <si>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</si>
  <si>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</si>
  <si>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</si>
  <si>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</si>
  <si>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2023 </t>
    </r>
    <r>
      <rPr>
        <sz val="12"/>
        <rFont val="Times New Roman"/>
        <family val="1"/>
        <charset val="204"/>
      </rPr>
      <t xml:space="preserve"> год</t>
    </r>
  </si>
  <si>
    <t>Реконструкция трансформаторных и иных постанций,
всего, в том числе: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</si>
  <si>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</si>
  <si>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</si>
  <si>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</si>
  <si>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</si>
  <si>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</si>
  <si>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</si>
  <si>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</si>
  <si>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</si>
  <si>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</si>
  <si>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</si>
  <si>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</si>
  <si>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</si>
  <si>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</si>
  <si>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</si>
  <si>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</si>
  <si>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</si>
  <si>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</si>
  <si>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</si>
  <si>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</si>
  <si>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</si>
  <si>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</si>
  <si>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</si>
  <si>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Реконструкция линий электропередачи, всего,
в том числе:</t>
  </si>
  <si>
    <t>Реконструкция линий электропередачи 
ЛЭП 0,4 кВ. 
(Ростовская обл., Неклиновский р-н, ст.Морская, ул.Полевая, ул.Привокзальная)</t>
  </si>
  <si>
    <t>N_ПЭНН04МОР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</si>
  <si>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</si>
  <si>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N_ПЭНН04ПРИМ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</si>
  <si>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</si>
  <si>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N_ПЭНН04НОВ</t>
  </si>
  <si>
    <t>Установка приборов учета, класс напряжения 6 (10) кВ, всего,
в том числе:</t>
  </si>
  <si>
    <t>СД</t>
  </si>
  <si>
    <t>2020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</si>
</sst>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rgb="FF222222"/>
      <name val="Arial"/>
      <family val="2"/>
      <charset val="204"/>
    </font>
    <font>
      <b/>
      <sz val="8"/>
      <color rgb="FF222222"/>
      <name val="Arial"/>
      <family val="2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0" fillId="0" borderId="0"/>
    <xf numFmtId="0" fontId="37" fillId="0" borderId="0"/>
    <xf numFmtId="0" fontId="37" fillId="0" borderId="0"/>
    <xf numFmtId="164" fontId="10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9">
    <xf numFmtId="0" fontId="0" fillId="0" borderId="0" xfId="0"/>
    <xf numFmtId="0" fontId="31" fillId="24" borderId="0" xfId="37" applyFont="1" applyFill="1"/>
    <xf numFmtId="0" fontId="39" fillId="24" borderId="10" xfId="37" applyFont="1" applyFill="1" applyBorder="1" applyAlignment="1">
      <alignment horizontal="center" vertical="center" textRotation="90" wrapText="1"/>
    </xf>
    <xf numFmtId="0" fontId="34" fillId="24" borderId="10" xfId="54" applyFont="1" applyFill="1" applyBorder="1" applyAlignment="1">
      <alignment horizontal="center" vertical="center"/>
    </xf>
    <xf numFmtId="49" fontId="34" fillId="24" borderId="10" xfId="54" applyNumberFormat="1" applyFont="1" applyFill="1" applyBorder="1" applyAlignment="1">
      <alignment horizontal="center" vertical="center"/>
    </xf>
    <xf numFmtId="0" fontId="33" fillId="24" borderId="10" xfId="54" applyFont="1" applyFill="1" applyBorder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8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center" vertical="center"/>
    </xf>
    <xf numFmtId="0" fontId="39" fillId="24" borderId="10" xfId="0" applyFont="1" applyFill="1" applyBorder="1" applyAlignment="1">
      <alignment horizontal="center" vertical="center" textRotation="90" wrapText="1"/>
    </xf>
    <xf numFmtId="0" fontId="11" fillId="24" borderId="17" xfId="0" applyFont="1" applyFill="1" applyBorder="1" applyAlignment="1">
      <alignment horizontal="center" vertical="center" textRotation="90" wrapText="1"/>
    </xf>
    <xf numFmtId="0" fontId="31" fillId="24" borderId="10" xfId="37" applyFont="1" applyFill="1" applyBorder="1" applyAlignment="1">
      <alignment horizontal="center" vertical="center"/>
    </xf>
    <xf numFmtId="49" fontId="31" fillId="24" borderId="10" xfId="37" applyNumberFormat="1" applyFont="1" applyFill="1" applyBorder="1" applyAlignment="1">
      <alignment horizontal="center" vertical="center"/>
    </xf>
    <xf numFmtId="0" fontId="47" fillId="24" borderId="0" xfId="54" applyFont="1" applyFill="1" applyAlignment="1">
      <alignment vertical="center"/>
    </xf>
    <xf numFmtId="0" fontId="34" fillId="24" borderId="0" xfId="54" applyFont="1" applyFill="1" applyAlignment="1">
      <alignment vertical="center"/>
    </xf>
    <xf numFmtId="0" fontId="33" fillId="24" borderId="0" xfId="54" applyFont="1" applyFill="1" applyAlignment="1">
      <alignment vertical="center"/>
    </xf>
    <xf numFmtId="0" fontId="48" fillId="24" borderId="0" xfId="54" applyFont="1" applyFill="1"/>
    <xf numFmtId="0" fontId="31" fillId="24" borderId="0" xfId="54" applyFont="1" applyFill="1"/>
    <xf numFmtId="0" fontId="49" fillId="24" borderId="0" xfId="54" applyFont="1" applyFill="1"/>
    <xf numFmtId="0" fontId="34" fillId="24" borderId="0" xfId="54" applyFont="1" applyFill="1"/>
    <xf numFmtId="49" fontId="33" fillId="24" borderId="10" xfId="54" applyNumberFormat="1" applyFont="1" applyFill="1" applyBorder="1" applyAlignment="1">
      <alignment horizontal="center" vertical="center"/>
    </xf>
    <xf numFmtId="0" fontId="38" fillId="24" borderId="0" xfId="37" applyFont="1" applyFill="1" applyAlignment="1">
      <alignment horizontal="right"/>
    </xf>
    <xf numFmtId="0" fontId="33" fillId="24" borderId="0" xfId="54" applyFont="1" applyFill="1" applyAlignment="1">
      <alignment horizontal="center" vertical="top"/>
    </xf>
    <xf numFmtId="0" fontId="39" fillId="24" borderId="10" xfId="0" applyFont="1" applyFill="1" applyBorder="1" applyAlignment="1">
      <alignment horizontal="center" vertical="center" wrapText="1"/>
    </xf>
    <xf numFmtId="0" fontId="39" fillId="24" borderId="10" xfId="37" applyFont="1" applyFill="1" applyBorder="1" applyAlignment="1">
      <alignment horizontal="center" vertical="center" wrapText="1"/>
    </xf>
    <xf numFmtId="0" fontId="39" fillId="24" borderId="12" xfId="37" applyFont="1" applyFill="1" applyBorder="1" applyAlignment="1">
      <alignment horizontal="center" vertical="center" wrapText="1"/>
    </xf>
    <xf numFmtId="0" fontId="39" fillId="24" borderId="22" xfId="37" applyFont="1" applyFill="1" applyBorder="1" applyAlignment="1">
      <alignment horizontal="center" vertical="center" wrapText="1"/>
    </xf>
    <xf numFmtId="0" fontId="39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31" fillId="24" borderId="10" xfId="37" applyFont="1" applyFill="1" applyBorder="1" applyAlignment="1">
      <alignment horizontal="center" vertical="center" wrapText="1"/>
    </xf>
    <xf numFmtId="0" fontId="39" fillId="24" borderId="10" xfId="0" applyFont="1" applyFill="1" applyBorder="1" applyAlignment="1">
      <alignment horizontal="center" vertical="center" wrapText="1"/>
    </xf>
    <xf numFmtId="0" fontId="39" fillId="24" borderId="16" xfId="0" applyFont="1" applyFill="1" applyBorder="1" applyAlignment="1">
      <alignment horizontal="center" vertical="center" wrapText="1"/>
    </xf>
    <xf numFmtId="0" fontId="39" fillId="24" borderId="15" xfId="0" applyFont="1" applyFill="1" applyBorder="1" applyAlignment="1">
      <alignment horizontal="center" vertical="center" wrapText="1"/>
    </xf>
    <xf numFmtId="0" fontId="39" fillId="24" borderId="20" xfId="0" applyFont="1" applyFill="1" applyBorder="1" applyAlignment="1">
      <alignment horizontal="center" vertical="center" wrapText="1"/>
    </xf>
    <xf numFmtId="0" fontId="39" fillId="24" borderId="14" xfId="0" applyFont="1" applyFill="1" applyBorder="1" applyAlignment="1">
      <alignment horizontal="center" vertical="center" wrapText="1"/>
    </xf>
    <xf numFmtId="0" fontId="39" fillId="24" borderId="21" xfId="0" applyFont="1" applyFill="1" applyBorder="1" applyAlignment="1">
      <alignment horizontal="center" vertical="center" wrapText="1"/>
    </xf>
    <xf numFmtId="0" fontId="39" fillId="24" borderId="19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horizontal="center" vertical="center" wrapText="1"/>
    </xf>
    <xf numFmtId="0" fontId="39" fillId="24" borderId="17" xfId="0" applyFont="1" applyFill="1" applyBorder="1" applyAlignment="1">
      <alignment horizontal="center" vertical="center" wrapText="1"/>
    </xf>
    <xf numFmtId="0" fontId="39" fillId="24" borderId="13" xfId="0" applyFont="1" applyFill="1" applyBorder="1" applyAlignment="1">
      <alignment horizontal="center" vertical="center" wrapText="1"/>
    </xf>
    <xf numFmtId="0" fontId="31" fillId="24" borderId="11" xfId="37" applyFont="1" applyFill="1" applyBorder="1" applyAlignment="1">
      <alignment horizontal="center" vertical="center" wrapText="1"/>
    </xf>
    <xf numFmtId="0" fontId="31" fillId="24" borderId="17" xfId="37" applyFont="1" applyFill="1" applyBorder="1" applyAlignment="1">
      <alignment horizontal="center" vertical="center" wrapText="1"/>
    </xf>
    <xf numFmtId="0" fontId="31" fillId="24" borderId="13" xfId="37" applyFont="1" applyFill="1" applyBorder="1" applyAlignment="1">
      <alignment horizontal="center" vertical="center" wrapText="1"/>
    </xf>
    <xf numFmtId="0" fontId="38" fillId="24" borderId="0" xfId="37" applyFont="1" applyFill="1" applyAlignment="1">
      <alignment horizontal="right"/>
    </xf>
    <xf numFmtId="0" fontId="33" fillId="24" borderId="0" xfId="54" applyFont="1" applyFill="1" applyAlignment="1">
      <alignment horizontal="center" vertical="center"/>
    </xf>
    <xf numFmtId="0" fontId="33" fillId="24" borderId="0" xfId="54" applyFont="1" applyFill="1" applyAlignment="1">
      <alignment horizontal="center" vertical="top"/>
    </xf>
    <xf numFmtId="0" fontId="35" fillId="24" borderId="0" xfId="37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167" fontId="52" fillId="24" borderId="10" xfId="37" applyNumberFormat="1" applyFont="1" applyFill="1" applyBorder="1" applyAlignment="1">
      <alignment horizontal="center" vertical="center"/>
    </xf>
    <xf numFmtId="0" fontId="52" fillId="24" borderId="10" xfId="37" applyFont="1" applyFill="1" applyBorder="1" applyAlignment="1">
      <alignment horizontal="center" vertical="center"/>
    </xf>
    <xf numFmtId="0" fontId="35" fillId="24" borderId="10" xfId="54" applyFont="1" applyFill="1" applyBorder="1" applyAlignment="1">
      <alignment horizontal="center" vertical="center"/>
    </xf>
    <xf numFmtId="0" fontId="35" fillId="24" borderId="10" xfId="54" applyFont="1" applyFill="1" applyBorder="1" applyAlignment="1">
      <alignment horizontal="left" vertical="center" wrapText="1"/>
    </xf>
    <xf numFmtId="2" fontId="12" fillId="24" borderId="10" xfId="0" applyNumberFormat="1" applyFont="1" applyFill="1" applyBorder="1" applyAlignment="1">
      <alignment horizontal="center" vertical="center"/>
    </xf>
    <xf numFmtId="0" fontId="34" fillId="24" borderId="10" xfId="37" applyFont="1" applyFill="1" applyBorder="1" applyAlignment="1">
      <alignment horizontal="center" vertical="center" wrapText="1"/>
    </xf>
    <xf numFmtId="2" fontId="34" fillId="24" borderId="10" xfId="37" applyNumberFormat="1" applyFont="1" applyFill="1" applyBorder="1" applyAlignment="1">
      <alignment horizontal="center" vertical="center"/>
    </xf>
    <xf numFmtId="1" fontId="34" fillId="24" borderId="10" xfId="37" applyNumberFormat="1" applyFont="1" applyFill="1" applyBorder="1" applyAlignment="1">
      <alignment horizontal="center" vertical="center"/>
    </xf>
    <xf numFmtId="0" fontId="34" fillId="24" borderId="18" xfId="37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horizontal="center" vertical="center" wrapText="1"/>
    </xf>
    <xf numFmtId="0" fontId="34" fillId="24" borderId="10" xfId="37" applyFont="1" applyFill="1" applyBorder="1" applyAlignment="1">
      <alignment horizontal="center" vertical="center"/>
    </xf>
    <xf numFmtId="0" fontId="36" fillId="24" borderId="0" xfId="37" applyFont="1" applyFill="1"/>
    <xf numFmtId="0" fontId="47" fillId="24" borderId="10" xfId="54" applyFont="1" applyFill="1" applyBorder="1" applyAlignment="1">
      <alignment horizontal="center" vertical="center"/>
    </xf>
    <xf numFmtId="0" fontId="47" fillId="24" borderId="10" xfId="54" applyFont="1" applyFill="1" applyBorder="1" applyAlignment="1">
      <alignment horizontal="left" vertical="center" wrapText="1"/>
    </xf>
    <xf numFmtId="2" fontId="33" fillId="24" borderId="10" xfId="54" applyNumberFormat="1" applyFont="1" applyFill="1" applyBorder="1" applyAlignment="1">
      <alignment horizontal="center" vertical="center"/>
    </xf>
    <xf numFmtId="0" fontId="35" fillId="24" borderId="0" xfId="54" applyFont="1" applyFill="1" applyAlignment="1">
      <alignment vertical="center"/>
    </xf>
    <xf numFmtId="0" fontId="34" fillId="24" borderId="10" xfId="54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left" vertical="center" wrapText="1"/>
    </xf>
    <xf numFmtId="49" fontId="12" fillId="24" borderId="10" xfId="54" applyNumberFormat="1" applyFont="1" applyFill="1" applyBorder="1" applyAlignment="1">
      <alignment horizontal="center" vertical="center"/>
    </xf>
    <xf numFmtId="0" fontId="12" fillId="24" borderId="10" xfId="54" applyFont="1" applyFill="1" applyBorder="1" applyAlignment="1">
      <alignment vertical="center" wrapText="1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167" fontId="34" fillId="24" borderId="10" xfId="37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left" vertical="center" wrapText="1"/>
    </xf>
    <xf numFmtId="0" fontId="31" fillId="24" borderId="10" xfId="54" applyFont="1" applyFill="1" applyBorder="1" applyAlignment="1">
      <alignment horizontal="center" vertical="center"/>
    </xf>
    <xf numFmtId="0" fontId="31" fillId="24" borderId="10" xfId="54" applyFont="1" applyFill="1" applyBorder="1" applyAlignment="1">
      <alignment horizontal="left" vertical="center" wrapText="1"/>
    </xf>
    <xf numFmtId="2" fontId="11" fillId="24" borderId="10" xfId="0" applyNumberFormat="1" applyFont="1" applyFill="1" applyBorder="1" applyAlignment="1">
      <alignment horizontal="center" vertical="center"/>
    </xf>
    <xf numFmtId="0" fontId="33" fillId="24" borderId="10" xfId="37" applyFont="1" applyFill="1" applyBorder="1" applyAlignment="1">
      <alignment horizontal="center" vertical="center"/>
    </xf>
    <xf numFmtId="2" fontId="33" fillId="24" borderId="10" xfId="37" applyNumberFormat="1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horizontal="center" vertical="center" wrapText="1"/>
    </xf>
    <xf numFmtId="4" fontId="31" fillId="24" borderId="10" xfId="54" applyNumberFormat="1" applyFont="1" applyFill="1" applyBorder="1" applyAlignment="1">
      <alignment horizontal="center" vertical="center"/>
    </xf>
    <xf numFmtId="4" fontId="31" fillId="24" borderId="10" xfId="54" applyNumberFormat="1" applyFont="1" applyFill="1" applyBorder="1" applyAlignment="1">
      <alignment horizontal="left" vertical="center" wrapText="1"/>
    </xf>
    <xf numFmtId="4" fontId="33" fillId="24" borderId="10" xfId="54" applyNumberFormat="1" applyFont="1" applyFill="1" applyBorder="1" applyAlignment="1">
      <alignment horizontal="center" vertical="center"/>
    </xf>
    <xf numFmtId="167" fontId="33" fillId="24" borderId="10" xfId="37" applyNumberFormat="1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1" fontId="33" fillId="24" borderId="10" xfId="37" applyNumberFormat="1" applyFont="1" applyFill="1" applyBorder="1" applyAlignment="1">
      <alignment horizontal="center" vertical="center"/>
    </xf>
    <xf numFmtId="0" fontId="51" fillId="24" borderId="0" xfId="0" applyFont="1" applyFill="1" applyAlignment="1">
      <alignment vertical="center" wrapText="1"/>
    </xf>
    <xf numFmtId="0" fontId="51" fillId="24" borderId="10" xfId="0" applyFont="1" applyFill="1" applyBorder="1" applyAlignment="1">
      <alignment vertical="center" wrapText="1"/>
    </xf>
    <xf numFmtId="49" fontId="31" fillId="24" borderId="10" xfId="54" applyNumberFormat="1" applyFont="1" applyFill="1" applyBorder="1" applyAlignment="1">
      <alignment horizontal="center" vertical="center"/>
    </xf>
    <xf numFmtId="4" fontId="36" fillId="24" borderId="10" xfId="54" applyNumberFormat="1" applyFont="1" applyFill="1" applyBorder="1" applyAlignment="1">
      <alignment horizontal="center" vertical="center"/>
    </xf>
    <xf numFmtId="4" fontId="36" fillId="24" borderId="10" xfId="54" applyNumberFormat="1" applyFont="1" applyFill="1" applyBorder="1" applyAlignment="1">
      <alignment horizontal="left" vertical="center" wrapText="1"/>
    </xf>
    <xf numFmtId="0" fontId="36" fillId="24" borderId="10" xfId="54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vertical="center" wrapText="1"/>
    </xf>
    <xf numFmtId="49" fontId="50" fillId="24" borderId="10" xfId="54" applyNumberFormat="1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vertical="center" wrapText="1"/>
    </xf>
    <xf numFmtId="49" fontId="39" fillId="24" borderId="10" xfId="54" applyNumberFormat="1" applyFont="1" applyFill="1" applyBorder="1" applyAlignment="1">
      <alignment horizontal="center" vertical="center"/>
    </xf>
    <xf numFmtId="0" fontId="39" fillId="24" borderId="10" xfId="54" applyFont="1" applyFill="1" applyBorder="1" applyAlignment="1">
      <alignment vertical="center" wrapText="1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W90"/>
  <sheetViews>
    <sheetView tabSelected="1" topLeftCell="H49" zoomScaleNormal="100" workbookViewId="0">
      <selection activeCell="M49" sqref="M49"/>
    </sheetView>
  </sheetViews>
  <sheetFormatPr defaultRowHeight="15"/>
  <cols>
    <col min="1" max="1" width="10.375" style="1" customWidth="1"/>
    <col min="2" max="2" width="47" style="6" customWidth="1"/>
    <col min="3" max="3" width="20.625" style="6" customWidth="1"/>
    <col min="4" max="4" width="20.125" style="6" customWidth="1"/>
    <col min="5" max="5" width="18.625" style="6" customWidth="1"/>
    <col min="6" max="6" width="11.75" style="6" customWidth="1"/>
    <col min="7" max="7" width="13.125" style="6" customWidth="1"/>
    <col min="8" max="8" width="15.375" style="6" customWidth="1"/>
    <col min="9" max="9" width="15.5" style="6" customWidth="1"/>
    <col min="10" max="10" width="13.875" style="6" customWidth="1"/>
    <col min="11" max="11" width="18.875" style="6" customWidth="1"/>
    <col min="12" max="12" width="14.75" style="6" customWidth="1"/>
    <col min="13" max="13" width="16" style="6" customWidth="1"/>
    <col min="14" max="15" width="25.875" style="6" customWidth="1"/>
    <col min="16" max="16" width="12.25" style="6" customWidth="1"/>
    <col min="17" max="17" width="9.375" style="6" customWidth="1"/>
    <col min="18" max="18" width="11" style="6" customWidth="1"/>
    <col min="19" max="19" width="11.375" style="9" customWidth="1"/>
    <col min="20" max="20" width="8.125" style="6" customWidth="1"/>
    <col min="21" max="21" width="12.125" style="6" customWidth="1"/>
    <col min="22" max="22" width="9.125" style="1" customWidth="1"/>
    <col min="23" max="23" width="11" style="1" customWidth="1"/>
    <col min="24" max="145" width="9" style="1"/>
    <col min="146" max="146" width="3.875" style="1" bestFit="1" customWidth="1"/>
    <col min="147" max="147" width="16" style="1" bestFit="1" customWidth="1"/>
    <col min="148" max="148" width="16.625" style="1" bestFit="1" customWidth="1"/>
    <col min="149" max="149" width="13.5" style="1" bestFit="1" customWidth="1"/>
    <col min="150" max="151" width="10.875" style="1" bestFit="1" customWidth="1"/>
    <col min="152" max="152" width="6.25" style="1" bestFit="1" customWidth="1"/>
    <col min="153" max="153" width="8.875" style="1" bestFit="1" customWidth="1"/>
    <col min="154" max="154" width="13.875" style="1" bestFit="1" customWidth="1"/>
    <col min="155" max="155" width="13.25" style="1" bestFit="1" customWidth="1"/>
    <col min="156" max="156" width="16" style="1" bestFit="1" customWidth="1"/>
    <col min="157" max="157" width="11.625" style="1" bestFit="1" customWidth="1"/>
    <col min="158" max="158" width="16.875" style="1" customWidth="1"/>
    <col min="159" max="159" width="13.25" style="1" customWidth="1"/>
    <col min="160" max="160" width="18.375" style="1" bestFit="1" customWidth="1"/>
    <col min="161" max="161" width="15" style="1" bestFit="1" customWidth="1"/>
    <col min="162" max="162" width="14.75" style="1" bestFit="1" customWidth="1"/>
    <col min="163" max="163" width="14.625" style="1" bestFit="1" customWidth="1"/>
    <col min="164" max="164" width="13.75" style="1" bestFit="1" customWidth="1"/>
    <col min="165" max="165" width="14.25" style="1" bestFit="1" customWidth="1"/>
    <col min="166" max="166" width="15.125" style="1" customWidth="1"/>
    <col min="167" max="167" width="20.5" style="1" bestFit="1" customWidth="1"/>
    <col min="168" max="168" width="27.875" style="1" bestFit="1" customWidth="1"/>
    <col min="169" max="169" width="6.875" style="1" bestFit="1" customWidth="1"/>
    <col min="170" max="170" width="5" style="1" bestFit="1" customWidth="1"/>
    <col min="171" max="171" width="8" style="1" bestFit="1" customWidth="1"/>
    <col min="172" max="172" width="11.875" style="1" bestFit="1" customWidth="1"/>
    <col min="173" max="401" width="9" style="1"/>
    <col min="402" max="402" width="3.875" style="1" bestFit="1" customWidth="1"/>
    <col min="403" max="403" width="16" style="1" bestFit="1" customWidth="1"/>
    <col min="404" max="404" width="16.625" style="1" bestFit="1" customWidth="1"/>
    <col min="405" max="405" width="13.5" style="1" bestFit="1" customWidth="1"/>
    <col min="406" max="407" width="10.875" style="1" bestFit="1" customWidth="1"/>
    <col min="408" max="408" width="6.25" style="1" bestFit="1" customWidth="1"/>
    <col min="409" max="409" width="8.875" style="1" bestFit="1" customWidth="1"/>
    <col min="410" max="410" width="13.875" style="1" bestFit="1" customWidth="1"/>
    <col min="411" max="411" width="13.25" style="1" bestFit="1" customWidth="1"/>
    <col min="412" max="412" width="16" style="1" bestFit="1" customWidth="1"/>
    <col min="413" max="413" width="11.625" style="1" bestFit="1" customWidth="1"/>
    <col min="414" max="414" width="16.875" style="1" customWidth="1"/>
    <col min="415" max="415" width="13.25" style="1" customWidth="1"/>
    <col min="416" max="416" width="18.375" style="1" bestFit="1" customWidth="1"/>
    <col min="417" max="417" width="15" style="1" bestFit="1" customWidth="1"/>
    <col min="418" max="418" width="14.75" style="1" bestFit="1" customWidth="1"/>
    <col min="419" max="419" width="14.625" style="1" bestFit="1" customWidth="1"/>
    <col min="420" max="420" width="13.75" style="1" bestFit="1" customWidth="1"/>
    <col min="421" max="421" width="14.25" style="1" bestFit="1" customWidth="1"/>
    <col min="422" max="422" width="15.125" style="1" customWidth="1"/>
    <col min="423" max="423" width="20.5" style="1" bestFit="1" customWidth="1"/>
    <col min="424" max="424" width="27.875" style="1" bestFit="1" customWidth="1"/>
    <col min="425" max="425" width="6.875" style="1" bestFit="1" customWidth="1"/>
    <col min="426" max="426" width="5" style="1" bestFit="1" customWidth="1"/>
    <col min="427" max="427" width="8" style="1" bestFit="1" customWidth="1"/>
    <col min="428" max="428" width="11.875" style="1" bestFit="1" customWidth="1"/>
    <col min="429" max="657" width="9" style="1"/>
    <col min="658" max="658" width="3.875" style="1" bestFit="1" customWidth="1"/>
    <col min="659" max="659" width="16" style="1" bestFit="1" customWidth="1"/>
    <col min="660" max="660" width="16.625" style="1" bestFit="1" customWidth="1"/>
    <col min="661" max="661" width="13.5" style="1" bestFit="1" customWidth="1"/>
    <col min="662" max="663" width="10.875" style="1" bestFit="1" customWidth="1"/>
    <col min="664" max="664" width="6.25" style="1" bestFit="1" customWidth="1"/>
    <col min="665" max="665" width="8.875" style="1" bestFit="1" customWidth="1"/>
    <col min="666" max="666" width="13.875" style="1" bestFit="1" customWidth="1"/>
    <col min="667" max="667" width="13.25" style="1" bestFit="1" customWidth="1"/>
    <col min="668" max="668" width="16" style="1" bestFit="1" customWidth="1"/>
    <col min="669" max="669" width="11.625" style="1" bestFit="1" customWidth="1"/>
    <col min="670" max="670" width="16.875" style="1" customWidth="1"/>
    <col min="671" max="671" width="13.25" style="1" customWidth="1"/>
    <col min="672" max="672" width="18.375" style="1" bestFit="1" customWidth="1"/>
    <col min="673" max="673" width="15" style="1" bestFit="1" customWidth="1"/>
    <col min="674" max="674" width="14.75" style="1" bestFit="1" customWidth="1"/>
    <col min="675" max="675" width="14.625" style="1" bestFit="1" customWidth="1"/>
    <col min="676" max="676" width="13.75" style="1" bestFit="1" customWidth="1"/>
    <col min="677" max="677" width="14.25" style="1" bestFit="1" customWidth="1"/>
    <col min="678" max="678" width="15.125" style="1" customWidth="1"/>
    <col min="679" max="679" width="20.5" style="1" bestFit="1" customWidth="1"/>
    <col min="680" max="680" width="27.875" style="1" bestFit="1" customWidth="1"/>
    <col min="681" max="681" width="6.875" style="1" bestFit="1" customWidth="1"/>
    <col min="682" max="682" width="5" style="1" bestFit="1" customWidth="1"/>
    <col min="683" max="683" width="8" style="1" bestFit="1" customWidth="1"/>
    <col min="684" max="684" width="11.875" style="1" bestFit="1" customWidth="1"/>
    <col min="685" max="913" width="9" style="1"/>
    <col min="914" max="914" width="3.875" style="1" bestFit="1" customWidth="1"/>
    <col min="915" max="915" width="16" style="1" bestFit="1" customWidth="1"/>
    <col min="916" max="916" width="16.625" style="1" bestFit="1" customWidth="1"/>
    <col min="917" max="917" width="13.5" style="1" bestFit="1" customWidth="1"/>
    <col min="918" max="919" width="10.875" style="1" bestFit="1" customWidth="1"/>
    <col min="920" max="920" width="6.25" style="1" bestFit="1" customWidth="1"/>
    <col min="921" max="921" width="8.875" style="1" bestFit="1" customWidth="1"/>
    <col min="922" max="922" width="13.875" style="1" bestFit="1" customWidth="1"/>
    <col min="923" max="923" width="13.25" style="1" bestFit="1" customWidth="1"/>
    <col min="924" max="924" width="16" style="1" bestFit="1" customWidth="1"/>
    <col min="925" max="925" width="11.625" style="1" bestFit="1" customWidth="1"/>
    <col min="926" max="926" width="16.875" style="1" customWidth="1"/>
    <col min="927" max="927" width="13.25" style="1" customWidth="1"/>
    <col min="928" max="928" width="18.375" style="1" bestFit="1" customWidth="1"/>
    <col min="929" max="929" width="15" style="1" bestFit="1" customWidth="1"/>
    <col min="930" max="930" width="14.75" style="1" bestFit="1" customWidth="1"/>
    <col min="931" max="931" width="14.625" style="1" bestFit="1" customWidth="1"/>
    <col min="932" max="932" width="13.75" style="1" bestFit="1" customWidth="1"/>
    <col min="933" max="933" width="14.25" style="1" bestFit="1" customWidth="1"/>
    <col min="934" max="934" width="15.125" style="1" customWidth="1"/>
    <col min="935" max="935" width="20.5" style="1" bestFit="1" customWidth="1"/>
    <col min="936" max="936" width="27.875" style="1" bestFit="1" customWidth="1"/>
    <col min="937" max="937" width="6.875" style="1" bestFit="1" customWidth="1"/>
    <col min="938" max="938" width="5" style="1" bestFit="1" customWidth="1"/>
    <col min="939" max="939" width="8" style="1" bestFit="1" customWidth="1"/>
    <col min="940" max="940" width="11.875" style="1" bestFit="1" customWidth="1"/>
    <col min="941" max="1169" width="9" style="1"/>
    <col min="1170" max="1170" width="3.875" style="1" bestFit="1" customWidth="1"/>
    <col min="1171" max="1171" width="16" style="1" bestFit="1" customWidth="1"/>
    <col min="1172" max="1172" width="16.625" style="1" bestFit="1" customWidth="1"/>
    <col min="1173" max="1173" width="13.5" style="1" bestFit="1" customWidth="1"/>
    <col min="1174" max="1175" width="10.875" style="1" bestFit="1" customWidth="1"/>
    <col min="1176" max="1176" width="6.25" style="1" bestFit="1" customWidth="1"/>
    <col min="1177" max="1177" width="8.875" style="1" bestFit="1" customWidth="1"/>
    <col min="1178" max="1178" width="13.875" style="1" bestFit="1" customWidth="1"/>
    <col min="1179" max="1179" width="13.25" style="1" bestFit="1" customWidth="1"/>
    <col min="1180" max="1180" width="16" style="1" bestFit="1" customWidth="1"/>
    <col min="1181" max="1181" width="11.625" style="1" bestFit="1" customWidth="1"/>
    <col min="1182" max="1182" width="16.875" style="1" customWidth="1"/>
    <col min="1183" max="1183" width="13.25" style="1" customWidth="1"/>
    <col min="1184" max="1184" width="18.375" style="1" bestFit="1" customWidth="1"/>
    <col min="1185" max="1185" width="15" style="1" bestFit="1" customWidth="1"/>
    <col min="1186" max="1186" width="14.75" style="1" bestFit="1" customWidth="1"/>
    <col min="1187" max="1187" width="14.625" style="1" bestFit="1" customWidth="1"/>
    <col min="1188" max="1188" width="13.75" style="1" bestFit="1" customWidth="1"/>
    <col min="1189" max="1189" width="14.25" style="1" bestFit="1" customWidth="1"/>
    <col min="1190" max="1190" width="15.125" style="1" customWidth="1"/>
    <col min="1191" max="1191" width="20.5" style="1" bestFit="1" customWidth="1"/>
    <col min="1192" max="1192" width="27.875" style="1" bestFit="1" customWidth="1"/>
    <col min="1193" max="1193" width="6.875" style="1" bestFit="1" customWidth="1"/>
    <col min="1194" max="1194" width="5" style="1" bestFit="1" customWidth="1"/>
    <col min="1195" max="1195" width="8" style="1" bestFit="1" customWidth="1"/>
    <col min="1196" max="1196" width="11.875" style="1" bestFit="1" customWidth="1"/>
    <col min="1197" max="1425" width="9" style="1"/>
    <col min="1426" max="1426" width="3.875" style="1" bestFit="1" customWidth="1"/>
    <col min="1427" max="1427" width="16" style="1" bestFit="1" customWidth="1"/>
    <col min="1428" max="1428" width="16.625" style="1" bestFit="1" customWidth="1"/>
    <col min="1429" max="1429" width="13.5" style="1" bestFit="1" customWidth="1"/>
    <col min="1430" max="1431" width="10.875" style="1" bestFit="1" customWidth="1"/>
    <col min="1432" max="1432" width="6.25" style="1" bestFit="1" customWidth="1"/>
    <col min="1433" max="1433" width="8.875" style="1" bestFit="1" customWidth="1"/>
    <col min="1434" max="1434" width="13.875" style="1" bestFit="1" customWidth="1"/>
    <col min="1435" max="1435" width="13.25" style="1" bestFit="1" customWidth="1"/>
    <col min="1436" max="1436" width="16" style="1" bestFit="1" customWidth="1"/>
    <col min="1437" max="1437" width="11.625" style="1" bestFit="1" customWidth="1"/>
    <col min="1438" max="1438" width="16.875" style="1" customWidth="1"/>
    <col min="1439" max="1439" width="13.25" style="1" customWidth="1"/>
    <col min="1440" max="1440" width="18.375" style="1" bestFit="1" customWidth="1"/>
    <col min="1441" max="1441" width="15" style="1" bestFit="1" customWidth="1"/>
    <col min="1442" max="1442" width="14.75" style="1" bestFit="1" customWidth="1"/>
    <col min="1443" max="1443" width="14.625" style="1" bestFit="1" customWidth="1"/>
    <col min="1444" max="1444" width="13.75" style="1" bestFit="1" customWidth="1"/>
    <col min="1445" max="1445" width="14.25" style="1" bestFit="1" customWidth="1"/>
    <col min="1446" max="1446" width="15.125" style="1" customWidth="1"/>
    <col min="1447" max="1447" width="20.5" style="1" bestFit="1" customWidth="1"/>
    <col min="1448" max="1448" width="27.875" style="1" bestFit="1" customWidth="1"/>
    <col min="1449" max="1449" width="6.875" style="1" bestFit="1" customWidth="1"/>
    <col min="1450" max="1450" width="5" style="1" bestFit="1" customWidth="1"/>
    <col min="1451" max="1451" width="8" style="1" bestFit="1" customWidth="1"/>
    <col min="1452" max="1452" width="11.875" style="1" bestFit="1" customWidth="1"/>
    <col min="1453" max="1681" width="9" style="1"/>
    <col min="1682" max="1682" width="3.875" style="1" bestFit="1" customWidth="1"/>
    <col min="1683" max="1683" width="16" style="1" bestFit="1" customWidth="1"/>
    <col min="1684" max="1684" width="16.625" style="1" bestFit="1" customWidth="1"/>
    <col min="1685" max="1685" width="13.5" style="1" bestFit="1" customWidth="1"/>
    <col min="1686" max="1687" width="10.875" style="1" bestFit="1" customWidth="1"/>
    <col min="1688" max="1688" width="6.25" style="1" bestFit="1" customWidth="1"/>
    <col min="1689" max="1689" width="8.875" style="1" bestFit="1" customWidth="1"/>
    <col min="1690" max="1690" width="13.875" style="1" bestFit="1" customWidth="1"/>
    <col min="1691" max="1691" width="13.25" style="1" bestFit="1" customWidth="1"/>
    <col min="1692" max="1692" width="16" style="1" bestFit="1" customWidth="1"/>
    <col min="1693" max="1693" width="11.625" style="1" bestFit="1" customWidth="1"/>
    <col min="1694" max="1694" width="16.875" style="1" customWidth="1"/>
    <col min="1695" max="1695" width="13.25" style="1" customWidth="1"/>
    <col min="1696" max="1696" width="18.375" style="1" bestFit="1" customWidth="1"/>
    <col min="1697" max="1697" width="15" style="1" bestFit="1" customWidth="1"/>
    <col min="1698" max="1698" width="14.75" style="1" bestFit="1" customWidth="1"/>
    <col min="1699" max="1699" width="14.625" style="1" bestFit="1" customWidth="1"/>
    <col min="1700" max="1700" width="13.75" style="1" bestFit="1" customWidth="1"/>
    <col min="1701" max="1701" width="14.25" style="1" bestFit="1" customWidth="1"/>
    <col min="1702" max="1702" width="15.125" style="1" customWidth="1"/>
    <col min="1703" max="1703" width="20.5" style="1" bestFit="1" customWidth="1"/>
    <col min="1704" max="1704" width="27.875" style="1" bestFit="1" customWidth="1"/>
    <col min="1705" max="1705" width="6.875" style="1" bestFit="1" customWidth="1"/>
    <col min="1706" max="1706" width="5" style="1" bestFit="1" customWidth="1"/>
    <col min="1707" max="1707" width="8" style="1" bestFit="1" customWidth="1"/>
    <col min="1708" max="1708" width="11.875" style="1" bestFit="1" customWidth="1"/>
    <col min="1709" max="1937" width="9" style="1"/>
    <col min="1938" max="1938" width="3.875" style="1" bestFit="1" customWidth="1"/>
    <col min="1939" max="1939" width="16" style="1" bestFit="1" customWidth="1"/>
    <col min="1940" max="1940" width="16.625" style="1" bestFit="1" customWidth="1"/>
    <col min="1941" max="1941" width="13.5" style="1" bestFit="1" customWidth="1"/>
    <col min="1942" max="1943" width="10.875" style="1" bestFit="1" customWidth="1"/>
    <col min="1944" max="1944" width="6.25" style="1" bestFit="1" customWidth="1"/>
    <col min="1945" max="1945" width="8.875" style="1" bestFit="1" customWidth="1"/>
    <col min="1946" max="1946" width="13.875" style="1" bestFit="1" customWidth="1"/>
    <col min="1947" max="1947" width="13.25" style="1" bestFit="1" customWidth="1"/>
    <col min="1948" max="1948" width="16" style="1" bestFit="1" customWidth="1"/>
    <col min="1949" max="1949" width="11.625" style="1" bestFit="1" customWidth="1"/>
    <col min="1950" max="1950" width="16.875" style="1" customWidth="1"/>
    <col min="1951" max="1951" width="13.25" style="1" customWidth="1"/>
    <col min="1952" max="1952" width="18.375" style="1" bestFit="1" customWidth="1"/>
    <col min="1953" max="1953" width="15" style="1" bestFit="1" customWidth="1"/>
    <col min="1954" max="1954" width="14.75" style="1" bestFit="1" customWidth="1"/>
    <col min="1955" max="1955" width="14.625" style="1" bestFit="1" customWidth="1"/>
    <col min="1956" max="1956" width="13.75" style="1" bestFit="1" customWidth="1"/>
    <col min="1957" max="1957" width="14.25" style="1" bestFit="1" customWidth="1"/>
    <col min="1958" max="1958" width="15.125" style="1" customWidth="1"/>
    <col min="1959" max="1959" width="20.5" style="1" bestFit="1" customWidth="1"/>
    <col min="1960" max="1960" width="27.875" style="1" bestFit="1" customWidth="1"/>
    <col min="1961" max="1961" width="6.875" style="1" bestFit="1" customWidth="1"/>
    <col min="1962" max="1962" width="5" style="1" bestFit="1" customWidth="1"/>
    <col min="1963" max="1963" width="8" style="1" bestFit="1" customWidth="1"/>
    <col min="1964" max="1964" width="11.875" style="1" bestFit="1" customWidth="1"/>
    <col min="1965" max="2193" width="9" style="1"/>
    <col min="2194" max="2194" width="3.875" style="1" bestFit="1" customWidth="1"/>
    <col min="2195" max="2195" width="16" style="1" bestFit="1" customWidth="1"/>
    <col min="2196" max="2196" width="16.625" style="1" bestFit="1" customWidth="1"/>
    <col min="2197" max="2197" width="13.5" style="1" bestFit="1" customWidth="1"/>
    <col min="2198" max="2199" width="10.875" style="1" bestFit="1" customWidth="1"/>
    <col min="2200" max="2200" width="6.25" style="1" bestFit="1" customWidth="1"/>
    <col min="2201" max="2201" width="8.875" style="1" bestFit="1" customWidth="1"/>
    <col min="2202" max="2202" width="13.875" style="1" bestFit="1" customWidth="1"/>
    <col min="2203" max="2203" width="13.25" style="1" bestFit="1" customWidth="1"/>
    <col min="2204" max="2204" width="16" style="1" bestFit="1" customWidth="1"/>
    <col min="2205" max="2205" width="11.625" style="1" bestFit="1" customWidth="1"/>
    <col min="2206" max="2206" width="16.875" style="1" customWidth="1"/>
    <col min="2207" max="2207" width="13.25" style="1" customWidth="1"/>
    <col min="2208" max="2208" width="18.375" style="1" bestFit="1" customWidth="1"/>
    <col min="2209" max="2209" width="15" style="1" bestFit="1" customWidth="1"/>
    <col min="2210" max="2210" width="14.75" style="1" bestFit="1" customWidth="1"/>
    <col min="2211" max="2211" width="14.625" style="1" bestFit="1" customWidth="1"/>
    <col min="2212" max="2212" width="13.75" style="1" bestFit="1" customWidth="1"/>
    <col min="2213" max="2213" width="14.25" style="1" bestFit="1" customWidth="1"/>
    <col min="2214" max="2214" width="15.125" style="1" customWidth="1"/>
    <col min="2215" max="2215" width="20.5" style="1" bestFit="1" customWidth="1"/>
    <col min="2216" max="2216" width="27.875" style="1" bestFit="1" customWidth="1"/>
    <col min="2217" max="2217" width="6.875" style="1" bestFit="1" customWidth="1"/>
    <col min="2218" max="2218" width="5" style="1" bestFit="1" customWidth="1"/>
    <col min="2219" max="2219" width="8" style="1" bestFit="1" customWidth="1"/>
    <col min="2220" max="2220" width="11.875" style="1" bestFit="1" customWidth="1"/>
    <col min="2221" max="2449" width="9" style="1"/>
    <col min="2450" max="2450" width="3.875" style="1" bestFit="1" customWidth="1"/>
    <col min="2451" max="2451" width="16" style="1" bestFit="1" customWidth="1"/>
    <col min="2452" max="2452" width="16.625" style="1" bestFit="1" customWidth="1"/>
    <col min="2453" max="2453" width="13.5" style="1" bestFit="1" customWidth="1"/>
    <col min="2454" max="2455" width="10.875" style="1" bestFit="1" customWidth="1"/>
    <col min="2456" max="2456" width="6.25" style="1" bestFit="1" customWidth="1"/>
    <col min="2457" max="2457" width="8.875" style="1" bestFit="1" customWidth="1"/>
    <col min="2458" max="2458" width="13.875" style="1" bestFit="1" customWidth="1"/>
    <col min="2459" max="2459" width="13.25" style="1" bestFit="1" customWidth="1"/>
    <col min="2460" max="2460" width="16" style="1" bestFit="1" customWidth="1"/>
    <col min="2461" max="2461" width="11.625" style="1" bestFit="1" customWidth="1"/>
    <col min="2462" max="2462" width="16.875" style="1" customWidth="1"/>
    <col min="2463" max="2463" width="13.25" style="1" customWidth="1"/>
    <col min="2464" max="2464" width="18.375" style="1" bestFit="1" customWidth="1"/>
    <col min="2465" max="2465" width="15" style="1" bestFit="1" customWidth="1"/>
    <col min="2466" max="2466" width="14.75" style="1" bestFit="1" customWidth="1"/>
    <col min="2467" max="2467" width="14.625" style="1" bestFit="1" customWidth="1"/>
    <col min="2468" max="2468" width="13.75" style="1" bestFit="1" customWidth="1"/>
    <col min="2469" max="2469" width="14.25" style="1" bestFit="1" customWidth="1"/>
    <col min="2470" max="2470" width="15.125" style="1" customWidth="1"/>
    <col min="2471" max="2471" width="20.5" style="1" bestFit="1" customWidth="1"/>
    <col min="2472" max="2472" width="27.875" style="1" bestFit="1" customWidth="1"/>
    <col min="2473" max="2473" width="6.875" style="1" bestFit="1" customWidth="1"/>
    <col min="2474" max="2474" width="5" style="1" bestFit="1" customWidth="1"/>
    <col min="2475" max="2475" width="8" style="1" bestFit="1" customWidth="1"/>
    <col min="2476" max="2476" width="11.875" style="1" bestFit="1" customWidth="1"/>
    <col min="2477" max="2705" width="9" style="1"/>
    <col min="2706" max="2706" width="3.875" style="1" bestFit="1" customWidth="1"/>
    <col min="2707" max="2707" width="16" style="1" bestFit="1" customWidth="1"/>
    <col min="2708" max="2708" width="16.625" style="1" bestFit="1" customWidth="1"/>
    <col min="2709" max="2709" width="13.5" style="1" bestFit="1" customWidth="1"/>
    <col min="2710" max="2711" width="10.875" style="1" bestFit="1" customWidth="1"/>
    <col min="2712" max="2712" width="6.25" style="1" bestFit="1" customWidth="1"/>
    <col min="2713" max="2713" width="8.875" style="1" bestFit="1" customWidth="1"/>
    <col min="2714" max="2714" width="13.875" style="1" bestFit="1" customWidth="1"/>
    <col min="2715" max="2715" width="13.25" style="1" bestFit="1" customWidth="1"/>
    <col min="2716" max="2716" width="16" style="1" bestFit="1" customWidth="1"/>
    <col min="2717" max="2717" width="11.625" style="1" bestFit="1" customWidth="1"/>
    <col min="2718" max="2718" width="16.875" style="1" customWidth="1"/>
    <col min="2719" max="2719" width="13.25" style="1" customWidth="1"/>
    <col min="2720" max="2720" width="18.375" style="1" bestFit="1" customWidth="1"/>
    <col min="2721" max="2721" width="15" style="1" bestFit="1" customWidth="1"/>
    <col min="2722" max="2722" width="14.75" style="1" bestFit="1" customWidth="1"/>
    <col min="2723" max="2723" width="14.625" style="1" bestFit="1" customWidth="1"/>
    <col min="2724" max="2724" width="13.75" style="1" bestFit="1" customWidth="1"/>
    <col min="2725" max="2725" width="14.25" style="1" bestFit="1" customWidth="1"/>
    <col min="2726" max="2726" width="15.125" style="1" customWidth="1"/>
    <col min="2727" max="2727" width="20.5" style="1" bestFit="1" customWidth="1"/>
    <col min="2728" max="2728" width="27.875" style="1" bestFit="1" customWidth="1"/>
    <col min="2729" max="2729" width="6.875" style="1" bestFit="1" customWidth="1"/>
    <col min="2730" max="2730" width="5" style="1" bestFit="1" customWidth="1"/>
    <col min="2731" max="2731" width="8" style="1" bestFit="1" customWidth="1"/>
    <col min="2732" max="2732" width="11.875" style="1" bestFit="1" customWidth="1"/>
    <col min="2733" max="2961" width="9" style="1"/>
    <col min="2962" max="2962" width="3.875" style="1" bestFit="1" customWidth="1"/>
    <col min="2963" max="2963" width="16" style="1" bestFit="1" customWidth="1"/>
    <col min="2964" max="2964" width="16.625" style="1" bestFit="1" customWidth="1"/>
    <col min="2965" max="2965" width="13.5" style="1" bestFit="1" customWidth="1"/>
    <col min="2966" max="2967" width="10.875" style="1" bestFit="1" customWidth="1"/>
    <col min="2968" max="2968" width="6.25" style="1" bestFit="1" customWidth="1"/>
    <col min="2969" max="2969" width="8.875" style="1" bestFit="1" customWidth="1"/>
    <col min="2970" max="2970" width="13.875" style="1" bestFit="1" customWidth="1"/>
    <col min="2971" max="2971" width="13.25" style="1" bestFit="1" customWidth="1"/>
    <col min="2972" max="2972" width="16" style="1" bestFit="1" customWidth="1"/>
    <col min="2973" max="2973" width="11.625" style="1" bestFit="1" customWidth="1"/>
    <col min="2974" max="2974" width="16.875" style="1" customWidth="1"/>
    <col min="2975" max="2975" width="13.25" style="1" customWidth="1"/>
    <col min="2976" max="2976" width="18.375" style="1" bestFit="1" customWidth="1"/>
    <col min="2977" max="2977" width="15" style="1" bestFit="1" customWidth="1"/>
    <col min="2978" max="2978" width="14.75" style="1" bestFit="1" customWidth="1"/>
    <col min="2979" max="2979" width="14.625" style="1" bestFit="1" customWidth="1"/>
    <col min="2980" max="2980" width="13.75" style="1" bestFit="1" customWidth="1"/>
    <col min="2981" max="2981" width="14.25" style="1" bestFit="1" customWidth="1"/>
    <col min="2982" max="2982" width="15.125" style="1" customWidth="1"/>
    <col min="2983" max="2983" width="20.5" style="1" bestFit="1" customWidth="1"/>
    <col min="2984" max="2984" width="27.875" style="1" bestFit="1" customWidth="1"/>
    <col min="2985" max="2985" width="6.875" style="1" bestFit="1" customWidth="1"/>
    <col min="2986" max="2986" width="5" style="1" bestFit="1" customWidth="1"/>
    <col min="2987" max="2987" width="8" style="1" bestFit="1" customWidth="1"/>
    <col min="2988" max="2988" width="11.875" style="1" bestFit="1" customWidth="1"/>
    <col min="2989" max="3217" width="9" style="1"/>
    <col min="3218" max="3218" width="3.875" style="1" bestFit="1" customWidth="1"/>
    <col min="3219" max="3219" width="16" style="1" bestFit="1" customWidth="1"/>
    <col min="3220" max="3220" width="16.625" style="1" bestFit="1" customWidth="1"/>
    <col min="3221" max="3221" width="13.5" style="1" bestFit="1" customWidth="1"/>
    <col min="3222" max="3223" width="10.875" style="1" bestFit="1" customWidth="1"/>
    <col min="3224" max="3224" width="6.25" style="1" bestFit="1" customWidth="1"/>
    <col min="3225" max="3225" width="8.875" style="1" bestFit="1" customWidth="1"/>
    <col min="3226" max="3226" width="13.875" style="1" bestFit="1" customWidth="1"/>
    <col min="3227" max="3227" width="13.25" style="1" bestFit="1" customWidth="1"/>
    <col min="3228" max="3228" width="16" style="1" bestFit="1" customWidth="1"/>
    <col min="3229" max="3229" width="11.625" style="1" bestFit="1" customWidth="1"/>
    <col min="3230" max="3230" width="16.875" style="1" customWidth="1"/>
    <col min="3231" max="3231" width="13.25" style="1" customWidth="1"/>
    <col min="3232" max="3232" width="18.375" style="1" bestFit="1" customWidth="1"/>
    <col min="3233" max="3233" width="15" style="1" bestFit="1" customWidth="1"/>
    <col min="3234" max="3234" width="14.75" style="1" bestFit="1" customWidth="1"/>
    <col min="3235" max="3235" width="14.625" style="1" bestFit="1" customWidth="1"/>
    <col min="3236" max="3236" width="13.75" style="1" bestFit="1" customWidth="1"/>
    <col min="3237" max="3237" width="14.25" style="1" bestFit="1" customWidth="1"/>
    <col min="3238" max="3238" width="15.125" style="1" customWidth="1"/>
    <col min="3239" max="3239" width="20.5" style="1" bestFit="1" customWidth="1"/>
    <col min="3240" max="3240" width="27.875" style="1" bestFit="1" customWidth="1"/>
    <col min="3241" max="3241" width="6.875" style="1" bestFit="1" customWidth="1"/>
    <col min="3242" max="3242" width="5" style="1" bestFit="1" customWidth="1"/>
    <col min="3243" max="3243" width="8" style="1" bestFit="1" customWidth="1"/>
    <col min="3244" max="3244" width="11.875" style="1" bestFit="1" customWidth="1"/>
    <col min="3245" max="3473" width="9" style="1"/>
    <col min="3474" max="3474" width="3.875" style="1" bestFit="1" customWidth="1"/>
    <col min="3475" max="3475" width="16" style="1" bestFit="1" customWidth="1"/>
    <col min="3476" max="3476" width="16.625" style="1" bestFit="1" customWidth="1"/>
    <col min="3477" max="3477" width="13.5" style="1" bestFit="1" customWidth="1"/>
    <col min="3478" max="3479" width="10.875" style="1" bestFit="1" customWidth="1"/>
    <col min="3480" max="3480" width="6.25" style="1" bestFit="1" customWidth="1"/>
    <col min="3481" max="3481" width="8.875" style="1" bestFit="1" customWidth="1"/>
    <col min="3482" max="3482" width="13.875" style="1" bestFit="1" customWidth="1"/>
    <col min="3483" max="3483" width="13.25" style="1" bestFit="1" customWidth="1"/>
    <col min="3484" max="3484" width="16" style="1" bestFit="1" customWidth="1"/>
    <col min="3485" max="3485" width="11.625" style="1" bestFit="1" customWidth="1"/>
    <col min="3486" max="3486" width="16.875" style="1" customWidth="1"/>
    <col min="3487" max="3487" width="13.25" style="1" customWidth="1"/>
    <col min="3488" max="3488" width="18.375" style="1" bestFit="1" customWidth="1"/>
    <col min="3489" max="3489" width="15" style="1" bestFit="1" customWidth="1"/>
    <col min="3490" max="3490" width="14.75" style="1" bestFit="1" customWidth="1"/>
    <col min="3491" max="3491" width="14.625" style="1" bestFit="1" customWidth="1"/>
    <col min="3492" max="3492" width="13.75" style="1" bestFit="1" customWidth="1"/>
    <col min="3493" max="3493" width="14.25" style="1" bestFit="1" customWidth="1"/>
    <col min="3494" max="3494" width="15.125" style="1" customWidth="1"/>
    <col min="3495" max="3495" width="20.5" style="1" bestFit="1" customWidth="1"/>
    <col min="3496" max="3496" width="27.875" style="1" bestFit="1" customWidth="1"/>
    <col min="3497" max="3497" width="6.875" style="1" bestFit="1" customWidth="1"/>
    <col min="3498" max="3498" width="5" style="1" bestFit="1" customWidth="1"/>
    <col min="3499" max="3499" width="8" style="1" bestFit="1" customWidth="1"/>
    <col min="3500" max="3500" width="11.875" style="1" bestFit="1" customWidth="1"/>
    <col min="3501" max="3729" width="9" style="1"/>
    <col min="3730" max="3730" width="3.875" style="1" bestFit="1" customWidth="1"/>
    <col min="3731" max="3731" width="16" style="1" bestFit="1" customWidth="1"/>
    <col min="3732" max="3732" width="16.625" style="1" bestFit="1" customWidth="1"/>
    <col min="3733" max="3733" width="13.5" style="1" bestFit="1" customWidth="1"/>
    <col min="3734" max="3735" width="10.875" style="1" bestFit="1" customWidth="1"/>
    <col min="3736" max="3736" width="6.25" style="1" bestFit="1" customWidth="1"/>
    <col min="3737" max="3737" width="8.875" style="1" bestFit="1" customWidth="1"/>
    <col min="3738" max="3738" width="13.875" style="1" bestFit="1" customWidth="1"/>
    <col min="3739" max="3739" width="13.25" style="1" bestFit="1" customWidth="1"/>
    <col min="3740" max="3740" width="16" style="1" bestFit="1" customWidth="1"/>
    <col min="3741" max="3741" width="11.625" style="1" bestFit="1" customWidth="1"/>
    <col min="3742" max="3742" width="16.875" style="1" customWidth="1"/>
    <col min="3743" max="3743" width="13.25" style="1" customWidth="1"/>
    <col min="3744" max="3744" width="18.375" style="1" bestFit="1" customWidth="1"/>
    <col min="3745" max="3745" width="15" style="1" bestFit="1" customWidth="1"/>
    <col min="3746" max="3746" width="14.75" style="1" bestFit="1" customWidth="1"/>
    <col min="3747" max="3747" width="14.625" style="1" bestFit="1" customWidth="1"/>
    <col min="3748" max="3748" width="13.75" style="1" bestFit="1" customWidth="1"/>
    <col min="3749" max="3749" width="14.25" style="1" bestFit="1" customWidth="1"/>
    <col min="3750" max="3750" width="15.125" style="1" customWidth="1"/>
    <col min="3751" max="3751" width="20.5" style="1" bestFit="1" customWidth="1"/>
    <col min="3752" max="3752" width="27.875" style="1" bestFit="1" customWidth="1"/>
    <col min="3753" max="3753" width="6.875" style="1" bestFit="1" customWidth="1"/>
    <col min="3754" max="3754" width="5" style="1" bestFit="1" customWidth="1"/>
    <col min="3755" max="3755" width="8" style="1" bestFit="1" customWidth="1"/>
    <col min="3756" max="3756" width="11.875" style="1" bestFit="1" customWidth="1"/>
    <col min="3757" max="3985" width="9" style="1"/>
    <col min="3986" max="3986" width="3.875" style="1" bestFit="1" customWidth="1"/>
    <col min="3987" max="3987" width="16" style="1" bestFit="1" customWidth="1"/>
    <col min="3988" max="3988" width="16.625" style="1" bestFit="1" customWidth="1"/>
    <col min="3989" max="3989" width="13.5" style="1" bestFit="1" customWidth="1"/>
    <col min="3990" max="3991" width="10.875" style="1" bestFit="1" customWidth="1"/>
    <col min="3992" max="3992" width="6.25" style="1" bestFit="1" customWidth="1"/>
    <col min="3993" max="3993" width="8.875" style="1" bestFit="1" customWidth="1"/>
    <col min="3994" max="3994" width="13.875" style="1" bestFit="1" customWidth="1"/>
    <col min="3995" max="3995" width="13.25" style="1" bestFit="1" customWidth="1"/>
    <col min="3996" max="3996" width="16" style="1" bestFit="1" customWidth="1"/>
    <col min="3997" max="3997" width="11.625" style="1" bestFit="1" customWidth="1"/>
    <col min="3998" max="3998" width="16.875" style="1" customWidth="1"/>
    <col min="3999" max="3999" width="13.25" style="1" customWidth="1"/>
    <col min="4000" max="4000" width="18.375" style="1" bestFit="1" customWidth="1"/>
    <col min="4001" max="4001" width="15" style="1" bestFit="1" customWidth="1"/>
    <col min="4002" max="4002" width="14.75" style="1" bestFit="1" customWidth="1"/>
    <col min="4003" max="4003" width="14.625" style="1" bestFit="1" customWidth="1"/>
    <col min="4004" max="4004" width="13.75" style="1" bestFit="1" customWidth="1"/>
    <col min="4005" max="4005" width="14.25" style="1" bestFit="1" customWidth="1"/>
    <col min="4006" max="4006" width="15.125" style="1" customWidth="1"/>
    <col min="4007" max="4007" width="20.5" style="1" bestFit="1" customWidth="1"/>
    <col min="4008" max="4008" width="27.875" style="1" bestFit="1" customWidth="1"/>
    <col min="4009" max="4009" width="6.875" style="1" bestFit="1" customWidth="1"/>
    <col min="4010" max="4010" width="5" style="1" bestFit="1" customWidth="1"/>
    <col min="4011" max="4011" width="8" style="1" bestFit="1" customWidth="1"/>
    <col min="4012" max="4012" width="11.875" style="1" bestFit="1" customWidth="1"/>
    <col min="4013" max="4241" width="9" style="1"/>
    <col min="4242" max="4242" width="3.875" style="1" bestFit="1" customWidth="1"/>
    <col min="4243" max="4243" width="16" style="1" bestFit="1" customWidth="1"/>
    <col min="4244" max="4244" width="16.625" style="1" bestFit="1" customWidth="1"/>
    <col min="4245" max="4245" width="13.5" style="1" bestFit="1" customWidth="1"/>
    <col min="4246" max="4247" width="10.875" style="1" bestFit="1" customWidth="1"/>
    <col min="4248" max="4248" width="6.25" style="1" bestFit="1" customWidth="1"/>
    <col min="4249" max="4249" width="8.875" style="1" bestFit="1" customWidth="1"/>
    <col min="4250" max="4250" width="13.875" style="1" bestFit="1" customWidth="1"/>
    <col min="4251" max="4251" width="13.25" style="1" bestFit="1" customWidth="1"/>
    <col min="4252" max="4252" width="16" style="1" bestFit="1" customWidth="1"/>
    <col min="4253" max="4253" width="11.625" style="1" bestFit="1" customWidth="1"/>
    <col min="4254" max="4254" width="16.875" style="1" customWidth="1"/>
    <col min="4255" max="4255" width="13.25" style="1" customWidth="1"/>
    <col min="4256" max="4256" width="18.375" style="1" bestFit="1" customWidth="1"/>
    <col min="4257" max="4257" width="15" style="1" bestFit="1" customWidth="1"/>
    <col min="4258" max="4258" width="14.75" style="1" bestFit="1" customWidth="1"/>
    <col min="4259" max="4259" width="14.625" style="1" bestFit="1" customWidth="1"/>
    <col min="4260" max="4260" width="13.75" style="1" bestFit="1" customWidth="1"/>
    <col min="4261" max="4261" width="14.25" style="1" bestFit="1" customWidth="1"/>
    <col min="4262" max="4262" width="15.125" style="1" customWidth="1"/>
    <col min="4263" max="4263" width="20.5" style="1" bestFit="1" customWidth="1"/>
    <col min="4264" max="4264" width="27.875" style="1" bestFit="1" customWidth="1"/>
    <col min="4265" max="4265" width="6.875" style="1" bestFit="1" customWidth="1"/>
    <col min="4266" max="4266" width="5" style="1" bestFit="1" customWidth="1"/>
    <col min="4267" max="4267" width="8" style="1" bestFit="1" customWidth="1"/>
    <col min="4268" max="4268" width="11.875" style="1" bestFit="1" customWidth="1"/>
    <col min="4269" max="4497" width="9" style="1"/>
    <col min="4498" max="4498" width="3.875" style="1" bestFit="1" customWidth="1"/>
    <col min="4499" max="4499" width="16" style="1" bestFit="1" customWidth="1"/>
    <col min="4500" max="4500" width="16.625" style="1" bestFit="1" customWidth="1"/>
    <col min="4501" max="4501" width="13.5" style="1" bestFit="1" customWidth="1"/>
    <col min="4502" max="4503" width="10.875" style="1" bestFit="1" customWidth="1"/>
    <col min="4504" max="4504" width="6.25" style="1" bestFit="1" customWidth="1"/>
    <col min="4505" max="4505" width="8.875" style="1" bestFit="1" customWidth="1"/>
    <col min="4506" max="4506" width="13.875" style="1" bestFit="1" customWidth="1"/>
    <col min="4507" max="4507" width="13.25" style="1" bestFit="1" customWidth="1"/>
    <col min="4508" max="4508" width="16" style="1" bestFit="1" customWidth="1"/>
    <col min="4509" max="4509" width="11.625" style="1" bestFit="1" customWidth="1"/>
    <col min="4510" max="4510" width="16.875" style="1" customWidth="1"/>
    <col min="4511" max="4511" width="13.25" style="1" customWidth="1"/>
    <col min="4512" max="4512" width="18.375" style="1" bestFit="1" customWidth="1"/>
    <col min="4513" max="4513" width="15" style="1" bestFit="1" customWidth="1"/>
    <col min="4514" max="4514" width="14.75" style="1" bestFit="1" customWidth="1"/>
    <col min="4515" max="4515" width="14.625" style="1" bestFit="1" customWidth="1"/>
    <col min="4516" max="4516" width="13.75" style="1" bestFit="1" customWidth="1"/>
    <col min="4517" max="4517" width="14.25" style="1" bestFit="1" customWidth="1"/>
    <col min="4518" max="4518" width="15.125" style="1" customWidth="1"/>
    <col min="4519" max="4519" width="20.5" style="1" bestFit="1" customWidth="1"/>
    <col min="4520" max="4520" width="27.875" style="1" bestFit="1" customWidth="1"/>
    <col min="4521" max="4521" width="6.875" style="1" bestFit="1" customWidth="1"/>
    <col min="4522" max="4522" width="5" style="1" bestFit="1" customWidth="1"/>
    <col min="4523" max="4523" width="8" style="1" bestFit="1" customWidth="1"/>
    <col min="4524" max="4524" width="11.875" style="1" bestFit="1" customWidth="1"/>
    <col min="4525" max="4753" width="9" style="1"/>
    <col min="4754" max="4754" width="3.875" style="1" bestFit="1" customWidth="1"/>
    <col min="4755" max="4755" width="16" style="1" bestFit="1" customWidth="1"/>
    <col min="4756" max="4756" width="16.625" style="1" bestFit="1" customWidth="1"/>
    <col min="4757" max="4757" width="13.5" style="1" bestFit="1" customWidth="1"/>
    <col min="4758" max="4759" width="10.875" style="1" bestFit="1" customWidth="1"/>
    <col min="4760" max="4760" width="6.25" style="1" bestFit="1" customWidth="1"/>
    <col min="4761" max="4761" width="8.875" style="1" bestFit="1" customWidth="1"/>
    <col min="4762" max="4762" width="13.875" style="1" bestFit="1" customWidth="1"/>
    <col min="4763" max="4763" width="13.25" style="1" bestFit="1" customWidth="1"/>
    <col min="4764" max="4764" width="16" style="1" bestFit="1" customWidth="1"/>
    <col min="4765" max="4765" width="11.625" style="1" bestFit="1" customWidth="1"/>
    <col min="4766" max="4766" width="16.875" style="1" customWidth="1"/>
    <col min="4767" max="4767" width="13.25" style="1" customWidth="1"/>
    <col min="4768" max="4768" width="18.375" style="1" bestFit="1" customWidth="1"/>
    <col min="4769" max="4769" width="15" style="1" bestFit="1" customWidth="1"/>
    <col min="4770" max="4770" width="14.75" style="1" bestFit="1" customWidth="1"/>
    <col min="4771" max="4771" width="14.625" style="1" bestFit="1" customWidth="1"/>
    <col min="4772" max="4772" width="13.75" style="1" bestFit="1" customWidth="1"/>
    <col min="4773" max="4773" width="14.25" style="1" bestFit="1" customWidth="1"/>
    <col min="4774" max="4774" width="15.125" style="1" customWidth="1"/>
    <col min="4775" max="4775" width="20.5" style="1" bestFit="1" customWidth="1"/>
    <col min="4776" max="4776" width="27.875" style="1" bestFit="1" customWidth="1"/>
    <col min="4777" max="4777" width="6.875" style="1" bestFit="1" customWidth="1"/>
    <col min="4778" max="4778" width="5" style="1" bestFit="1" customWidth="1"/>
    <col min="4779" max="4779" width="8" style="1" bestFit="1" customWidth="1"/>
    <col min="4780" max="4780" width="11.875" style="1" bestFit="1" customWidth="1"/>
    <col min="4781" max="5009" width="9" style="1"/>
    <col min="5010" max="5010" width="3.875" style="1" bestFit="1" customWidth="1"/>
    <col min="5011" max="5011" width="16" style="1" bestFit="1" customWidth="1"/>
    <col min="5012" max="5012" width="16.625" style="1" bestFit="1" customWidth="1"/>
    <col min="5013" max="5013" width="13.5" style="1" bestFit="1" customWidth="1"/>
    <col min="5014" max="5015" width="10.875" style="1" bestFit="1" customWidth="1"/>
    <col min="5016" max="5016" width="6.25" style="1" bestFit="1" customWidth="1"/>
    <col min="5017" max="5017" width="8.875" style="1" bestFit="1" customWidth="1"/>
    <col min="5018" max="5018" width="13.875" style="1" bestFit="1" customWidth="1"/>
    <col min="5019" max="5019" width="13.25" style="1" bestFit="1" customWidth="1"/>
    <col min="5020" max="5020" width="16" style="1" bestFit="1" customWidth="1"/>
    <col min="5021" max="5021" width="11.625" style="1" bestFit="1" customWidth="1"/>
    <col min="5022" max="5022" width="16.875" style="1" customWidth="1"/>
    <col min="5023" max="5023" width="13.25" style="1" customWidth="1"/>
    <col min="5024" max="5024" width="18.375" style="1" bestFit="1" customWidth="1"/>
    <col min="5025" max="5025" width="15" style="1" bestFit="1" customWidth="1"/>
    <col min="5026" max="5026" width="14.75" style="1" bestFit="1" customWidth="1"/>
    <col min="5027" max="5027" width="14.625" style="1" bestFit="1" customWidth="1"/>
    <col min="5028" max="5028" width="13.75" style="1" bestFit="1" customWidth="1"/>
    <col min="5029" max="5029" width="14.25" style="1" bestFit="1" customWidth="1"/>
    <col min="5030" max="5030" width="15.125" style="1" customWidth="1"/>
    <col min="5031" max="5031" width="20.5" style="1" bestFit="1" customWidth="1"/>
    <col min="5032" max="5032" width="27.875" style="1" bestFit="1" customWidth="1"/>
    <col min="5033" max="5033" width="6.875" style="1" bestFit="1" customWidth="1"/>
    <col min="5034" max="5034" width="5" style="1" bestFit="1" customWidth="1"/>
    <col min="5035" max="5035" width="8" style="1" bestFit="1" customWidth="1"/>
    <col min="5036" max="5036" width="11.875" style="1" bestFit="1" customWidth="1"/>
    <col min="5037" max="5265" width="9" style="1"/>
    <col min="5266" max="5266" width="3.875" style="1" bestFit="1" customWidth="1"/>
    <col min="5267" max="5267" width="16" style="1" bestFit="1" customWidth="1"/>
    <col min="5268" max="5268" width="16.625" style="1" bestFit="1" customWidth="1"/>
    <col min="5269" max="5269" width="13.5" style="1" bestFit="1" customWidth="1"/>
    <col min="5270" max="5271" width="10.875" style="1" bestFit="1" customWidth="1"/>
    <col min="5272" max="5272" width="6.25" style="1" bestFit="1" customWidth="1"/>
    <col min="5273" max="5273" width="8.875" style="1" bestFit="1" customWidth="1"/>
    <col min="5274" max="5274" width="13.875" style="1" bestFit="1" customWidth="1"/>
    <col min="5275" max="5275" width="13.25" style="1" bestFit="1" customWidth="1"/>
    <col min="5276" max="5276" width="16" style="1" bestFit="1" customWidth="1"/>
    <col min="5277" max="5277" width="11.625" style="1" bestFit="1" customWidth="1"/>
    <col min="5278" max="5278" width="16.875" style="1" customWidth="1"/>
    <col min="5279" max="5279" width="13.25" style="1" customWidth="1"/>
    <col min="5280" max="5280" width="18.375" style="1" bestFit="1" customWidth="1"/>
    <col min="5281" max="5281" width="15" style="1" bestFit="1" customWidth="1"/>
    <col min="5282" max="5282" width="14.75" style="1" bestFit="1" customWidth="1"/>
    <col min="5283" max="5283" width="14.625" style="1" bestFit="1" customWidth="1"/>
    <col min="5284" max="5284" width="13.75" style="1" bestFit="1" customWidth="1"/>
    <col min="5285" max="5285" width="14.25" style="1" bestFit="1" customWidth="1"/>
    <col min="5286" max="5286" width="15.125" style="1" customWidth="1"/>
    <col min="5287" max="5287" width="20.5" style="1" bestFit="1" customWidth="1"/>
    <col min="5288" max="5288" width="27.875" style="1" bestFit="1" customWidth="1"/>
    <col min="5289" max="5289" width="6.875" style="1" bestFit="1" customWidth="1"/>
    <col min="5290" max="5290" width="5" style="1" bestFit="1" customWidth="1"/>
    <col min="5291" max="5291" width="8" style="1" bestFit="1" customWidth="1"/>
    <col min="5292" max="5292" width="11.875" style="1" bestFit="1" customWidth="1"/>
    <col min="5293" max="5521" width="9" style="1"/>
    <col min="5522" max="5522" width="3.875" style="1" bestFit="1" customWidth="1"/>
    <col min="5523" max="5523" width="16" style="1" bestFit="1" customWidth="1"/>
    <col min="5524" max="5524" width="16.625" style="1" bestFit="1" customWidth="1"/>
    <col min="5525" max="5525" width="13.5" style="1" bestFit="1" customWidth="1"/>
    <col min="5526" max="5527" width="10.875" style="1" bestFit="1" customWidth="1"/>
    <col min="5528" max="5528" width="6.25" style="1" bestFit="1" customWidth="1"/>
    <col min="5529" max="5529" width="8.875" style="1" bestFit="1" customWidth="1"/>
    <col min="5530" max="5530" width="13.875" style="1" bestFit="1" customWidth="1"/>
    <col min="5531" max="5531" width="13.25" style="1" bestFit="1" customWidth="1"/>
    <col min="5532" max="5532" width="16" style="1" bestFit="1" customWidth="1"/>
    <col min="5533" max="5533" width="11.625" style="1" bestFit="1" customWidth="1"/>
    <col min="5534" max="5534" width="16.875" style="1" customWidth="1"/>
    <col min="5535" max="5535" width="13.25" style="1" customWidth="1"/>
    <col min="5536" max="5536" width="18.375" style="1" bestFit="1" customWidth="1"/>
    <col min="5537" max="5537" width="15" style="1" bestFit="1" customWidth="1"/>
    <col min="5538" max="5538" width="14.75" style="1" bestFit="1" customWidth="1"/>
    <col min="5539" max="5539" width="14.625" style="1" bestFit="1" customWidth="1"/>
    <col min="5540" max="5540" width="13.75" style="1" bestFit="1" customWidth="1"/>
    <col min="5541" max="5541" width="14.25" style="1" bestFit="1" customWidth="1"/>
    <col min="5542" max="5542" width="15.125" style="1" customWidth="1"/>
    <col min="5543" max="5543" width="20.5" style="1" bestFit="1" customWidth="1"/>
    <col min="5544" max="5544" width="27.875" style="1" bestFit="1" customWidth="1"/>
    <col min="5545" max="5545" width="6.875" style="1" bestFit="1" customWidth="1"/>
    <col min="5546" max="5546" width="5" style="1" bestFit="1" customWidth="1"/>
    <col min="5547" max="5547" width="8" style="1" bestFit="1" customWidth="1"/>
    <col min="5548" max="5548" width="11.875" style="1" bestFit="1" customWidth="1"/>
    <col min="5549" max="5777" width="9" style="1"/>
    <col min="5778" max="5778" width="3.875" style="1" bestFit="1" customWidth="1"/>
    <col min="5779" max="5779" width="16" style="1" bestFit="1" customWidth="1"/>
    <col min="5780" max="5780" width="16.625" style="1" bestFit="1" customWidth="1"/>
    <col min="5781" max="5781" width="13.5" style="1" bestFit="1" customWidth="1"/>
    <col min="5782" max="5783" width="10.875" style="1" bestFit="1" customWidth="1"/>
    <col min="5784" max="5784" width="6.25" style="1" bestFit="1" customWidth="1"/>
    <col min="5785" max="5785" width="8.875" style="1" bestFit="1" customWidth="1"/>
    <col min="5786" max="5786" width="13.875" style="1" bestFit="1" customWidth="1"/>
    <col min="5787" max="5787" width="13.25" style="1" bestFit="1" customWidth="1"/>
    <col min="5788" max="5788" width="16" style="1" bestFit="1" customWidth="1"/>
    <col min="5789" max="5789" width="11.625" style="1" bestFit="1" customWidth="1"/>
    <col min="5790" max="5790" width="16.875" style="1" customWidth="1"/>
    <col min="5791" max="5791" width="13.25" style="1" customWidth="1"/>
    <col min="5792" max="5792" width="18.375" style="1" bestFit="1" customWidth="1"/>
    <col min="5793" max="5793" width="15" style="1" bestFit="1" customWidth="1"/>
    <col min="5794" max="5794" width="14.75" style="1" bestFit="1" customWidth="1"/>
    <col min="5795" max="5795" width="14.625" style="1" bestFit="1" customWidth="1"/>
    <col min="5796" max="5796" width="13.75" style="1" bestFit="1" customWidth="1"/>
    <col min="5797" max="5797" width="14.25" style="1" bestFit="1" customWidth="1"/>
    <col min="5798" max="5798" width="15.125" style="1" customWidth="1"/>
    <col min="5799" max="5799" width="20.5" style="1" bestFit="1" customWidth="1"/>
    <col min="5800" max="5800" width="27.875" style="1" bestFit="1" customWidth="1"/>
    <col min="5801" max="5801" width="6.875" style="1" bestFit="1" customWidth="1"/>
    <col min="5802" max="5802" width="5" style="1" bestFit="1" customWidth="1"/>
    <col min="5803" max="5803" width="8" style="1" bestFit="1" customWidth="1"/>
    <col min="5804" max="5804" width="11.875" style="1" bestFit="1" customWidth="1"/>
    <col min="5805" max="6033" width="9" style="1"/>
    <col min="6034" max="6034" width="3.875" style="1" bestFit="1" customWidth="1"/>
    <col min="6035" max="6035" width="16" style="1" bestFit="1" customWidth="1"/>
    <col min="6036" max="6036" width="16.625" style="1" bestFit="1" customWidth="1"/>
    <col min="6037" max="6037" width="13.5" style="1" bestFit="1" customWidth="1"/>
    <col min="6038" max="6039" width="10.875" style="1" bestFit="1" customWidth="1"/>
    <col min="6040" max="6040" width="6.25" style="1" bestFit="1" customWidth="1"/>
    <col min="6041" max="6041" width="8.875" style="1" bestFit="1" customWidth="1"/>
    <col min="6042" max="6042" width="13.875" style="1" bestFit="1" customWidth="1"/>
    <col min="6043" max="6043" width="13.25" style="1" bestFit="1" customWidth="1"/>
    <col min="6044" max="6044" width="16" style="1" bestFit="1" customWidth="1"/>
    <col min="6045" max="6045" width="11.625" style="1" bestFit="1" customWidth="1"/>
    <col min="6046" max="6046" width="16.875" style="1" customWidth="1"/>
    <col min="6047" max="6047" width="13.25" style="1" customWidth="1"/>
    <col min="6048" max="6048" width="18.375" style="1" bestFit="1" customWidth="1"/>
    <col min="6049" max="6049" width="15" style="1" bestFit="1" customWidth="1"/>
    <col min="6050" max="6050" width="14.75" style="1" bestFit="1" customWidth="1"/>
    <col min="6051" max="6051" width="14.625" style="1" bestFit="1" customWidth="1"/>
    <col min="6052" max="6052" width="13.75" style="1" bestFit="1" customWidth="1"/>
    <col min="6053" max="6053" width="14.25" style="1" bestFit="1" customWidth="1"/>
    <col min="6054" max="6054" width="15.125" style="1" customWidth="1"/>
    <col min="6055" max="6055" width="20.5" style="1" bestFit="1" customWidth="1"/>
    <col min="6056" max="6056" width="27.875" style="1" bestFit="1" customWidth="1"/>
    <col min="6057" max="6057" width="6.875" style="1" bestFit="1" customWidth="1"/>
    <col min="6058" max="6058" width="5" style="1" bestFit="1" customWidth="1"/>
    <col min="6059" max="6059" width="8" style="1" bestFit="1" customWidth="1"/>
    <col min="6060" max="6060" width="11.875" style="1" bestFit="1" customWidth="1"/>
    <col min="6061" max="6289" width="9" style="1"/>
    <col min="6290" max="6290" width="3.875" style="1" bestFit="1" customWidth="1"/>
    <col min="6291" max="6291" width="16" style="1" bestFit="1" customWidth="1"/>
    <col min="6292" max="6292" width="16.625" style="1" bestFit="1" customWidth="1"/>
    <col min="6293" max="6293" width="13.5" style="1" bestFit="1" customWidth="1"/>
    <col min="6294" max="6295" width="10.875" style="1" bestFit="1" customWidth="1"/>
    <col min="6296" max="6296" width="6.25" style="1" bestFit="1" customWidth="1"/>
    <col min="6297" max="6297" width="8.875" style="1" bestFit="1" customWidth="1"/>
    <col min="6298" max="6298" width="13.875" style="1" bestFit="1" customWidth="1"/>
    <col min="6299" max="6299" width="13.25" style="1" bestFit="1" customWidth="1"/>
    <col min="6300" max="6300" width="16" style="1" bestFit="1" customWidth="1"/>
    <col min="6301" max="6301" width="11.625" style="1" bestFit="1" customWidth="1"/>
    <col min="6302" max="6302" width="16.875" style="1" customWidth="1"/>
    <col min="6303" max="6303" width="13.25" style="1" customWidth="1"/>
    <col min="6304" max="6304" width="18.375" style="1" bestFit="1" customWidth="1"/>
    <col min="6305" max="6305" width="15" style="1" bestFit="1" customWidth="1"/>
    <col min="6306" max="6306" width="14.75" style="1" bestFit="1" customWidth="1"/>
    <col min="6307" max="6307" width="14.625" style="1" bestFit="1" customWidth="1"/>
    <col min="6308" max="6308" width="13.75" style="1" bestFit="1" customWidth="1"/>
    <col min="6309" max="6309" width="14.25" style="1" bestFit="1" customWidth="1"/>
    <col min="6310" max="6310" width="15.125" style="1" customWidth="1"/>
    <col min="6311" max="6311" width="20.5" style="1" bestFit="1" customWidth="1"/>
    <col min="6312" max="6312" width="27.875" style="1" bestFit="1" customWidth="1"/>
    <col min="6313" max="6313" width="6.875" style="1" bestFit="1" customWidth="1"/>
    <col min="6314" max="6314" width="5" style="1" bestFit="1" customWidth="1"/>
    <col min="6315" max="6315" width="8" style="1" bestFit="1" customWidth="1"/>
    <col min="6316" max="6316" width="11.875" style="1" bestFit="1" customWidth="1"/>
    <col min="6317" max="6545" width="9" style="1"/>
    <col min="6546" max="6546" width="3.875" style="1" bestFit="1" customWidth="1"/>
    <col min="6547" max="6547" width="16" style="1" bestFit="1" customWidth="1"/>
    <col min="6548" max="6548" width="16.625" style="1" bestFit="1" customWidth="1"/>
    <col min="6549" max="6549" width="13.5" style="1" bestFit="1" customWidth="1"/>
    <col min="6550" max="6551" width="10.875" style="1" bestFit="1" customWidth="1"/>
    <col min="6552" max="6552" width="6.25" style="1" bestFit="1" customWidth="1"/>
    <col min="6553" max="6553" width="8.875" style="1" bestFit="1" customWidth="1"/>
    <col min="6554" max="6554" width="13.875" style="1" bestFit="1" customWidth="1"/>
    <col min="6555" max="6555" width="13.25" style="1" bestFit="1" customWidth="1"/>
    <col min="6556" max="6556" width="16" style="1" bestFit="1" customWidth="1"/>
    <col min="6557" max="6557" width="11.625" style="1" bestFit="1" customWidth="1"/>
    <col min="6558" max="6558" width="16.875" style="1" customWidth="1"/>
    <col min="6559" max="6559" width="13.25" style="1" customWidth="1"/>
    <col min="6560" max="6560" width="18.375" style="1" bestFit="1" customWidth="1"/>
    <col min="6561" max="6561" width="15" style="1" bestFit="1" customWidth="1"/>
    <col min="6562" max="6562" width="14.75" style="1" bestFit="1" customWidth="1"/>
    <col min="6563" max="6563" width="14.625" style="1" bestFit="1" customWidth="1"/>
    <col min="6564" max="6564" width="13.75" style="1" bestFit="1" customWidth="1"/>
    <col min="6565" max="6565" width="14.25" style="1" bestFit="1" customWidth="1"/>
    <col min="6566" max="6566" width="15.125" style="1" customWidth="1"/>
    <col min="6567" max="6567" width="20.5" style="1" bestFit="1" customWidth="1"/>
    <col min="6568" max="6568" width="27.875" style="1" bestFit="1" customWidth="1"/>
    <col min="6569" max="6569" width="6.875" style="1" bestFit="1" customWidth="1"/>
    <col min="6570" max="6570" width="5" style="1" bestFit="1" customWidth="1"/>
    <col min="6571" max="6571" width="8" style="1" bestFit="1" customWidth="1"/>
    <col min="6572" max="6572" width="11.875" style="1" bestFit="1" customWidth="1"/>
    <col min="6573" max="6801" width="9" style="1"/>
    <col min="6802" max="6802" width="3.875" style="1" bestFit="1" customWidth="1"/>
    <col min="6803" max="6803" width="16" style="1" bestFit="1" customWidth="1"/>
    <col min="6804" max="6804" width="16.625" style="1" bestFit="1" customWidth="1"/>
    <col min="6805" max="6805" width="13.5" style="1" bestFit="1" customWidth="1"/>
    <col min="6806" max="6807" width="10.875" style="1" bestFit="1" customWidth="1"/>
    <col min="6808" max="6808" width="6.25" style="1" bestFit="1" customWidth="1"/>
    <col min="6809" max="6809" width="8.875" style="1" bestFit="1" customWidth="1"/>
    <col min="6810" max="6810" width="13.875" style="1" bestFit="1" customWidth="1"/>
    <col min="6811" max="6811" width="13.25" style="1" bestFit="1" customWidth="1"/>
    <col min="6812" max="6812" width="16" style="1" bestFit="1" customWidth="1"/>
    <col min="6813" max="6813" width="11.625" style="1" bestFit="1" customWidth="1"/>
    <col min="6814" max="6814" width="16.875" style="1" customWidth="1"/>
    <col min="6815" max="6815" width="13.25" style="1" customWidth="1"/>
    <col min="6816" max="6816" width="18.375" style="1" bestFit="1" customWidth="1"/>
    <col min="6817" max="6817" width="15" style="1" bestFit="1" customWidth="1"/>
    <col min="6818" max="6818" width="14.75" style="1" bestFit="1" customWidth="1"/>
    <col min="6819" max="6819" width="14.625" style="1" bestFit="1" customWidth="1"/>
    <col min="6820" max="6820" width="13.75" style="1" bestFit="1" customWidth="1"/>
    <col min="6821" max="6821" width="14.25" style="1" bestFit="1" customWidth="1"/>
    <col min="6822" max="6822" width="15.125" style="1" customWidth="1"/>
    <col min="6823" max="6823" width="20.5" style="1" bestFit="1" customWidth="1"/>
    <col min="6824" max="6824" width="27.875" style="1" bestFit="1" customWidth="1"/>
    <col min="6825" max="6825" width="6.875" style="1" bestFit="1" customWidth="1"/>
    <col min="6826" max="6826" width="5" style="1" bestFit="1" customWidth="1"/>
    <col min="6827" max="6827" width="8" style="1" bestFit="1" customWidth="1"/>
    <col min="6828" max="6828" width="11.875" style="1" bestFit="1" customWidth="1"/>
    <col min="6829" max="7057" width="9" style="1"/>
    <col min="7058" max="7058" width="3.875" style="1" bestFit="1" customWidth="1"/>
    <col min="7059" max="7059" width="16" style="1" bestFit="1" customWidth="1"/>
    <col min="7060" max="7060" width="16.625" style="1" bestFit="1" customWidth="1"/>
    <col min="7061" max="7061" width="13.5" style="1" bestFit="1" customWidth="1"/>
    <col min="7062" max="7063" width="10.875" style="1" bestFit="1" customWidth="1"/>
    <col min="7064" max="7064" width="6.25" style="1" bestFit="1" customWidth="1"/>
    <col min="7065" max="7065" width="8.875" style="1" bestFit="1" customWidth="1"/>
    <col min="7066" max="7066" width="13.875" style="1" bestFit="1" customWidth="1"/>
    <col min="7067" max="7067" width="13.25" style="1" bestFit="1" customWidth="1"/>
    <col min="7068" max="7068" width="16" style="1" bestFit="1" customWidth="1"/>
    <col min="7069" max="7069" width="11.625" style="1" bestFit="1" customWidth="1"/>
    <col min="7070" max="7070" width="16.875" style="1" customWidth="1"/>
    <col min="7071" max="7071" width="13.25" style="1" customWidth="1"/>
    <col min="7072" max="7072" width="18.375" style="1" bestFit="1" customWidth="1"/>
    <col min="7073" max="7073" width="15" style="1" bestFit="1" customWidth="1"/>
    <col min="7074" max="7074" width="14.75" style="1" bestFit="1" customWidth="1"/>
    <col min="7075" max="7075" width="14.625" style="1" bestFit="1" customWidth="1"/>
    <col min="7076" max="7076" width="13.75" style="1" bestFit="1" customWidth="1"/>
    <col min="7077" max="7077" width="14.25" style="1" bestFit="1" customWidth="1"/>
    <col min="7078" max="7078" width="15.125" style="1" customWidth="1"/>
    <col min="7079" max="7079" width="20.5" style="1" bestFit="1" customWidth="1"/>
    <col min="7080" max="7080" width="27.875" style="1" bestFit="1" customWidth="1"/>
    <col min="7081" max="7081" width="6.875" style="1" bestFit="1" customWidth="1"/>
    <col min="7082" max="7082" width="5" style="1" bestFit="1" customWidth="1"/>
    <col min="7083" max="7083" width="8" style="1" bestFit="1" customWidth="1"/>
    <col min="7084" max="7084" width="11.875" style="1" bestFit="1" customWidth="1"/>
    <col min="7085" max="7313" width="9" style="1"/>
    <col min="7314" max="7314" width="3.875" style="1" bestFit="1" customWidth="1"/>
    <col min="7315" max="7315" width="16" style="1" bestFit="1" customWidth="1"/>
    <col min="7316" max="7316" width="16.625" style="1" bestFit="1" customWidth="1"/>
    <col min="7317" max="7317" width="13.5" style="1" bestFit="1" customWidth="1"/>
    <col min="7318" max="7319" width="10.875" style="1" bestFit="1" customWidth="1"/>
    <col min="7320" max="7320" width="6.25" style="1" bestFit="1" customWidth="1"/>
    <col min="7321" max="7321" width="8.875" style="1" bestFit="1" customWidth="1"/>
    <col min="7322" max="7322" width="13.875" style="1" bestFit="1" customWidth="1"/>
    <col min="7323" max="7323" width="13.25" style="1" bestFit="1" customWidth="1"/>
    <col min="7324" max="7324" width="16" style="1" bestFit="1" customWidth="1"/>
    <col min="7325" max="7325" width="11.625" style="1" bestFit="1" customWidth="1"/>
    <col min="7326" max="7326" width="16.875" style="1" customWidth="1"/>
    <col min="7327" max="7327" width="13.25" style="1" customWidth="1"/>
    <col min="7328" max="7328" width="18.375" style="1" bestFit="1" customWidth="1"/>
    <col min="7329" max="7329" width="15" style="1" bestFit="1" customWidth="1"/>
    <col min="7330" max="7330" width="14.75" style="1" bestFit="1" customWidth="1"/>
    <col min="7331" max="7331" width="14.625" style="1" bestFit="1" customWidth="1"/>
    <col min="7332" max="7332" width="13.75" style="1" bestFit="1" customWidth="1"/>
    <col min="7333" max="7333" width="14.25" style="1" bestFit="1" customWidth="1"/>
    <col min="7334" max="7334" width="15.125" style="1" customWidth="1"/>
    <col min="7335" max="7335" width="20.5" style="1" bestFit="1" customWidth="1"/>
    <col min="7336" max="7336" width="27.875" style="1" bestFit="1" customWidth="1"/>
    <col min="7337" max="7337" width="6.875" style="1" bestFit="1" customWidth="1"/>
    <col min="7338" max="7338" width="5" style="1" bestFit="1" customWidth="1"/>
    <col min="7339" max="7339" width="8" style="1" bestFit="1" customWidth="1"/>
    <col min="7340" max="7340" width="11.875" style="1" bestFit="1" customWidth="1"/>
    <col min="7341" max="7569" width="9" style="1"/>
    <col min="7570" max="7570" width="3.875" style="1" bestFit="1" customWidth="1"/>
    <col min="7571" max="7571" width="16" style="1" bestFit="1" customWidth="1"/>
    <col min="7572" max="7572" width="16.625" style="1" bestFit="1" customWidth="1"/>
    <col min="7573" max="7573" width="13.5" style="1" bestFit="1" customWidth="1"/>
    <col min="7574" max="7575" width="10.875" style="1" bestFit="1" customWidth="1"/>
    <col min="7576" max="7576" width="6.25" style="1" bestFit="1" customWidth="1"/>
    <col min="7577" max="7577" width="8.875" style="1" bestFit="1" customWidth="1"/>
    <col min="7578" max="7578" width="13.875" style="1" bestFit="1" customWidth="1"/>
    <col min="7579" max="7579" width="13.25" style="1" bestFit="1" customWidth="1"/>
    <col min="7580" max="7580" width="16" style="1" bestFit="1" customWidth="1"/>
    <col min="7581" max="7581" width="11.625" style="1" bestFit="1" customWidth="1"/>
    <col min="7582" max="7582" width="16.875" style="1" customWidth="1"/>
    <col min="7583" max="7583" width="13.25" style="1" customWidth="1"/>
    <col min="7584" max="7584" width="18.375" style="1" bestFit="1" customWidth="1"/>
    <col min="7585" max="7585" width="15" style="1" bestFit="1" customWidth="1"/>
    <col min="7586" max="7586" width="14.75" style="1" bestFit="1" customWidth="1"/>
    <col min="7587" max="7587" width="14.625" style="1" bestFit="1" customWidth="1"/>
    <col min="7588" max="7588" width="13.75" style="1" bestFit="1" customWidth="1"/>
    <col min="7589" max="7589" width="14.25" style="1" bestFit="1" customWidth="1"/>
    <col min="7590" max="7590" width="15.125" style="1" customWidth="1"/>
    <col min="7591" max="7591" width="20.5" style="1" bestFit="1" customWidth="1"/>
    <col min="7592" max="7592" width="27.875" style="1" bestFit="1" customWidth="1"/>
    <col min="7593" max="7593" width="6.875" style="1" bestFit="1" customWidth="1"/>
    <col min="7594" max="7594" width="5" style="1" bestFit="1" customWidth="1"/>
    <col min="7595" max="7595" width="8" style="1" bestFit="1" customWidth="1"/>
    <col min="7596" max="7596" width="11.875" style="1" bestFit="1" customWidth="1"/>
    <col min="7597" max="7825" width="9" style="1"/>
    <col min="7826" max="7826" width="3.875" style="1" bestFit="1" customWidth="1"/>
    <col min="7827" max="7827" width="16" style="1" bestFit="1" customWidth="1"/>
    <col min="7828" max="7828" width="16.625" style="1" bestFit="1" customWidth="1"/>
    <col min="7829" max="7829" width="13.5" style="1" bestFit="1" customWidth="1"/>
    <col min="7830" max="7831" width="10.875" style="1" bestFit="1" customWidth="1"/>
    <col min="7832" max="7832" width="6.25" style="1" bestFit="1" customWidth="1"/>
    <col min="7833" max="7833" width="8.875" style="1" bestFit="1" customWidth="1"/>
    <col min="7834" max="7834" width="13.875" style="1" bestFit="1" customWidth="1"/>
    <col min="7835" max="7835" width="13.25" style="1" bestFit="1" customWidth="1"/>
    <col min="7836" max="7836" width="16" style="1" bestFit="1" customWidth="1"/>
    <col min="7837" max="7837" width="11.625" style="1" bestFit="1" customWidth="1"/>
    <col min="7838" max="7838" width="16.875" style="1" customWidth="1"/>
    <col min="7839" max="7839" width="13.25" style="1" customWidth="1"/>
    <col min="7840" max="7840" width="18.375" style="1" bestFit="1" customWidth="1"/>
    <col min="7841" max="7841" width="15" style="1" bestFit="1" customWidth="1"/>
    <col min="7842" max="7842" width="14.75" style="1" bestFit="1" customWidth="1"/>
    <col min="7843" max="7843" width="14.625" style="1" bestFit="1" customWidth="1"/>
    <col min="7844" max="7844" width="13.75" style="1" bestFit="1" customWidth="1"/>
    <col min="7845" max="7845" width="14.25" style="1" bestFit="1" customWidth="1"/>
    <col min="7846" max="7846" width="15.125" style="1" customWidth="1"/>
    <col min="7847" max="7847" width="20.5" style="1" bestFit="1" customWidth="1"/>
    <col min="7848" max="7848" width="27.875" style="1" bestFit="1" customWidth="1"/>
    <col min="7849" max="7849" width="6.875" style="1" bestFit="1" customWidth="1"/>
    <col min="7850" max="7850" width="5" style="1" bestFit="1" customWidth="1"/>
    <col min="7851" max="7851" width="8" style="1" bestFit="1" customWidth="1"/>
    <col min="7852" max="7852" width="11.875" style="1" bestFit="1" customWidth="1"/>
    <col min="7853" max="8081" width="9" style="1"/>
    <col min="8082" max="8082" width="3.875" style="1" bestFit="1" customWidth="1"/>
    <col min="8083" max="8083" width="16" style="1" bestFit="1" customWidth="1"/>
    <col min="8084" max="8084" width="16.625" style="1" bestFit="1" customWidth="1"/>
    <col min="8085" max="8085" width="13.5" style="1" bestFit="1" customWidth="1"/>
    <col min="8086" max="8087" width="10.875" style="1" bestFit="1" customWidth="1"/>
    <col min="8088" max="8088" width="6.25" style="1" bestFit="1" customWidth="1"/>
    <col min="8089" max="8089" width="8.875" style="1" bestFit="1" customWidth="1"/>
    <col min="8090" max="8090" width="13.875" style="1" bestFit="1" customWidth="1"/>
    <col min="8091" max="8091" width="13.25" style="1" bestFit="1" customWidth="1"/>
    <col min="8092" max="8092" width="16" style="1" bestFit="1" customWidth="1"/>
    <col min="8093" max="8093" width="11.625" style="1" bestFit="1" customWidth="1"/>
    <col min="8094" max="8094" width="16.875" style="1" customWidth="1"/>
    <col min="8095" max="8095" width="13.25" style="1" customWidth="1"/>
    <col min="8096" max="8096" width="18.375" style="1" bestFit="1" customWidth="1"/>
    <col min="8097" max="8097" width="15" style="1" bestFit="1" customWidth="1"/>
    <col min="8098" max="8098" width="14.75" style="1" bestFit="1" customWidth="1"/>
    <col min="8099" max="8099" width="14.625" style="1" bestFit="1" customWidth="1"/>
    <col min="8100" max="8100" width="13.75" style="1" bestFit="1" customWidth="1"/>
    <col min="8101" max="8101" width="14.25" style="1" bestFit="1" customWidth="1"/>
    <col min="8102" max="8102" width="15.125" style="1" customWidth="1"/>
    <col min="8103" max="8103" width="20.5" style="1" bestFit="1" customWidth="1"/>
    <col min="8104" max="8104" width="27.875" style="1" bestFit="1" customWidth="1"/>
    <col min="8105" max="8105" width="6.875" style="1" bestFit="1" customWidth="1"/>
    <col min="8106" max="8106" width="5" style="1" bestFit="1" customWidth="1"/>
    <col min="8107" max="8107" width="8" style="1" bestFit="1" customWidth="1"/>
    <col min="8108" max="8108" width="11.875" style="1" bestFit="1" customWidth="1"/>
    <col min="8109" max="8337" width="9" style="1"/>
    <col min="8338" max="8338" width="3.875" style="1" bestFit="1" customWidth="1"/>
    <col min="8339" max="8339" width="16" style="1" bestFit="1" customWidth="1"/>
    <col min="8340" max="8340" width="16.625" style="1" bestFit="1" customWidth="1"/>
    <col min="8341" max="8341" width="13.5" style="1" bestFit="1" customWidth="1"/>
    <col min="8342" max="8343" width="10.875" style="1" bestFit="1" customWidth="1"/>
    <col min="8344" max="8344" width="6.25" style="1" bestFit="1" customWidth="1"/>
    <col min="8345" max="8345" width="8.875" style="1" bestFit="1" customWidth="1"/>
    <col min="8346" max="8346" width="13.875" style="1" bestFit="1" customWidth="1"/>
    <col min="8347" max="8347" width="13.25" style="1" bestFit="1" customWidth="1"/>
    <col min="8348" max="8348" width="16" style="1" bestFit="1" customWidth="1"/>
    <col min="8349" max="8349" width="11.625" style="1" bestFit="1" customWidth="1"/>
    <col min="8350" max="8350" width="16.875" style="1" customWidth="1"/>
    <col min="8351" max="8351" width="13.25" style="1" customWidth="1"/>
    <col min="8352" max="8352" width="18.375" style="1" bestFit="1" customWidth="1"/>
    <col min="8353" max="8353" width="15" style="1" bestFit="1" customWidth="1"/>
    <col min="8354" max="8354" width="14.75" style="1" bestFit="1" customWidth="1"/>
    <col min="8355" max="8355" width="14.625" style="1" bestFit="1" customWidth="1"/>
    <col min="8356" max="8356" width="13.75" style="1" bestFit="1" customWidth="1"/>
    <col min="8357" max="8357" width="14.25" style="1" bestFit="1" customWidth="1"/>
    <col min="8358" max="8358" width="15.125" style="1" customWidth="1"/>
    <col min="8359" max="8359" width="20.5" style="1" bestFit="1" customWidth="1"/>
    <col min="8360" max="8360" width="27.875" style="1" bestFit="1" customWidth="1"/>
    <col min="8361" max="8361" width="6.875" style="1" bestFit="1" customWidth="1"/>
    <col min="8362" max="8362" width="5" style="1" bestFit="1" customWidth="1"/>
    <col min="8363" max="8363" width="8" style="1" bestFit="1" customWidth="1"/>
    <col min="8364" max="8364" width="11.875" style="1" bestFit="1" customWidth="1"/>
    <col min="8365" max="8593" width="9" style="1"/>
    <col min="8594" max="8594" width="3.875" style="1" bestFit="1" customWidth="1"/>
    <col min="8595" max="8595" width="16" style="1" bestFit="1" customWidth="1"/>
    <col min="8596" max="8596" width="16.625" style="1" bestFit="1" customWidth="1"/>
    <col min="8597" max="8597" width="13.5" style="1" bestFit="1" customWidth="1"/>
    <col min="8598" max="8599" width="10.875" style="1" bestFit="1" customWidth="1"/>
    <col min="8600" max="8600" width="6.25" style="1" bestFit="1" customWidth="1"/>
    <col min="8601" max="8601" width="8.875" style="1" bestFit="1" customWidth="1"/>
    <col min="8602" max="8602" width="13.875" style="1" bestFit="1" customWidth="1"/>
    <col min="8603" max="8603" width="13.25" style="1" bestFit="1" customWidth="1"/>
    <col min="8604" max="8604" width="16" style="1" bestFit="1" customWidth="1"/>
    <col min="8605" max="8605" width="11.625" style="1" bestFit="1" customWidth="1"/>
    <col min="8606" max="8606" width="16.875" style="1" customWidth="1"/>
    <col min="8607" max="8607" width="13.25" style="1" customWidth="1"/>
    <col min="8608" max="8608" width="18.375" style="1" bestFit="1" customWidth="1"/>
    <col min="8609" max="8609" width="15" style="1" bestFit="1" customWidth="1"/>
    <col min="8610" max="8610" width="14.75" style="1" bestFit="1" customWidth="1"/>
    <col min="8611" max="8611" width="14.625" style="1" bestFit="1" customWidth="1"/>
    <col min="8612" max="8612" width="13.75" style="1" bestFit="1" customWidth="1"/>
    <col min="8613" max="8613" width="14.25" style="1" bestFit="1" customWidth="1"/>
    <col min="8614" max="8614" width="15.125" style="1" customWidth="1"/>
    <col min="8615" max="8615" width="20.5" style="1" bestFit="1" customWidth="1"/>
    <col min="8616" max="8616" width="27.875" style="1" bestFit="1" customWidth="1"/>
    <col min="8617" max="8617" width="6.875" style="1" bestFit="1" customWidth="1"/>
    <col min="8618" max="8618" width="5" style="1" bestFit="1" customWidth="1"/>
    <col min="8619" max="8619" width="8" style="1" bestFit="1" customWidth="1"/>
    <col min="8620" max="8620" width="11.875" style="1" bestFit="1" customWidth="1"/>
    <col min="8621" max="8849" width="9" style="1"/>
    <col min="8850" max="8850" width="3.875" style="1" bestFit="1" customWidth="1"/>
    <col min="8851" max="8851" width="16" style="1" bestFit="1" customWidth="1"/>
    <col min="8852" max="8852" width="16.625" style="1" bestFit="1" customWidth="1"/>
    <col min="8853" max="8853" width="13.5" style="1" bestFit="1" customWidth="1"/>
    <col min="8854" max="8855" width="10.875" style="1" bestFit="1" customWidth="1"/>
    <col min="8856" max="8856" width="6.25" style="1" bestFit="1" customWidth="1"/>
    <col min="8857" max="8857" width="8.875" style="1" bestFit="1" customWidth="1"/>
    <col min="8858" max="8858" width="13.875" style="1" bestFit="1" customWidth="1"/>
    <col min="8859" max="8859" width="13.25" style="1" bestFit="1" customWidth="1"/>
    <col min="8860" max="8860" width="16" style="1" bestFit="1" customWidth="1"/>
    <col min="8861" max="8861" width="11.625" style="1" bestFit="1" customWidth="1"/>
    <col min="8862" max="8862" width="16.875" style="1" customWidth="1"/>
    <col min="8863" max="8863" width="13.25" style="1" customWidth="1"/>
    <col min="8864" max="8864" width="18.375" style="1" bestFit="1" customWidth="1"/>
    <col min="8865" max="8865" width="15" style="1" bestFit="1" customWidth="1"/>
    <col min="8866" max="8866" width="14.75" style="1" bestFit="1" customWidth="1"/>
    <col min="8867" max="8867" width="14.625" style="1" bestFit="1" customWidth="1"/>
    <col min="8868" max="8868" width="13.75" style="1" bestFit="1" customWidth="1"/>
    <col min="8869" max="8869" width="14.25" style="1" bestFit="1" customWidth="1"/>
    <col min="8870" max="8870" width="15.125" style="1" customWidth="1"/>
    <col min="8871" max="8871" width="20.5" style="1" bestFit="1" customWidth="1"/>
    <col min="8872" max="8872" width="27.875" style="1" bestFit="1" customWidth="1"/>
    <col min="8873" max="8873" width="6.875" style="1" bestFit="1" customWidth="1"/>
    <col min="8874" max="8874" width="5" style="1" bestFit="1" customWidth="1"/>
    <col min="8875" max="8875" width="8" style="1" bestFit="1" customWidth="1"/>
    <col min="8876" max="8876" width="11.875" style="1" bestFit="1" customWidth="1"/>
    <col min="8877" max="9105" width="9" style="1"/>
    <col min="9106" max="9106" width="3.875" style="1" bestFit="1" customWidth="1"/>
    <col min="9107" max="9107" width="16" style="1" bestFit="1" customWidth="1"/>
    <col min="9108" max="9108" width="16.625" style="1" bestFit="1" customWidth="1"/>
    <col min="9109" max="9109" width="13.5" style="1" bestFit="1" customWidth="1"/>
    <col min="9110" max="9111" width="10.875" style="1" bestFit="1" customWidth="1"/>
    <col min="9112" max="9112" width="6.25" style="1" bestFit="1" customWidth="1"/>
    <col min="9113" max="9113" width="8.875" style="1" bestFit="1" customWidth="1"/>
    <col min="9114" max="9114" width="13.875" style="1" bestFit="1" customWidth="1"/>
    <col min="9115" max="9115" width="13.25" style="1" bestFit="1" customWidth="1"/>
    <col min="9116" max="9116" width="16" style="1" bestFit="1" customWidth="1"/>
    <col min="9117" max="9117" width="11.625" style="1" bestFit="1" customWidth="1"/>
    <col min="9118" max="9118" width="16.875" style="1" customWidth="1"/>
    <col min="9119" max="9119" width="13.25" style="1" customWidth="1"/>
    <col min="9120" max="9120" width="18.375" style="1" bestFit="1" customWidth="1"/>
    <col min="9121" max="9121" width="15" style="1" bestFit="1" customWidth="1"/>
    <col min="9122" max="9122" width="14.75" style="1" bestFit="1" customWidth="1"/>
    <col min="9123" max="9123" width="14.625" style="1" bestFit="1" customWidth="1"/>
    <col min="9124" max="9124" width="13.75" style="1" bestFit="1" customWidth="1"/>
    <col min="9125" max="9125" width="14.25" style="1" bestFit="1" customWidth="1"/>
    <col min="9126" max="9126" width="15.125" style="1" customWidth="1"/>
    <col min="9127" max="9127" width="20.5" style="1" bestFit="1" customWidth="1"/>
    <col min="9128" max="9128" width="27.875" style="1" bestFit="1" customWidth="1"/>
    <col min="9129" max="9129" width="6.875" style="1" bestFit="1" customWidth="1"/>
    <col min="9130" max="9130" width="5" style="1" bestFit="1" customWidth="1"/>
    <col min="9131" max="9131" width="8" style="1" bestFit="1" customWidth="1"/>
    <col min="9132" max="9132" width="11.875" style="1" bestFit="1" customWidth="1"/>
    <col min="9133" max="9361" width="9" style="1"/>
    <col min="9362" max="9362" width="3.875" style="1" bestFit="1" customWidth="1"/>
    <col min="9363" max="9363" width="16" style="1" bestFit="1" customWidth="1"/>
    <col min="9364" max="9364" width="16.625" style="1" bestFit="1" customWidth="1"/>
    <col min="9365" max="9365" width="13.5" style="1" bestFit="1" customWidth="1"/>
    <col min="9366" max="9367" width="10.875" style="1" bestFit="1" customWidth="1"/>
    <col min="9368" max="9368" width="6.25" style="1" bestFit="1" customWidth="1"/>
    <col min="9369" max="9369" width="8.875" style="1" bestFit="1" customWidth="1"/>
    <col min="9370" max="9370" width="13.875" style="1" bestFit="1" customWidth="1"/>
    <col min="9371" max="9371" width="13.25" style="1" bestFit="1" customWidth="1"/>
    <col min="9372" max="9372" width="16" style="1" bestFit="1" customWidth="1"/>
    <col min="9373" max="9373" width="11.625" style="1" bestFit="1" customWidth="1"/>
    <col min="9374" max="9374" width="16.875" style="1" customWidth="1"/>
    <col min="9375" max="9375" width="13.25" style="1" customWidth="1"/>
    <col min="9376" max="9376" width="18.375" style="1" bestFit="1" customWidth="1"/>
    <col min="9377" max="9377" width="15" style="1" bestFit="1" customWidth="1"/>
    <col min="9378" max="9378" width="14.75" style="1" bestFit="1" customWidth="1"/>
    <col min="9379" max="9379" width="14.625" style="1" bestFit="1" customWidth="1"/>
    <col min="9380" max="9380" width="13.75" style="1" bestFit="1" customWidth="1"/>
    <col min="9381" max="9381" width="14.25" style="1" bestFit="1" customWidth="1"/>
    <col min="9382" max="9382" width="15.125" style="1" customWidth="1"/>
    <col min="9383" max="9383" width="20.5" style="1" bestFit="1" customWidth="1"/>
    <col min="9384" max="9384" width="27.875" style="1" bestFit="1" customWidth="1"/>
    <col min="9385" max="9385" width="6.875" style="1" bestFit="1" customWidth="1"/>
    <col min="9386" max="9386" width="5" style="1" bestFit="1" customWidth="1"/>
    <col min="9387" max="9387" width="8" style="1" bestFit="1" customWidth="1"/>
    <col min="9388" max="9388" width="11.875" style="1" bestFit="1" customWidth="1"/>
    <col min="9389" max="9617" width="9" style="1"/>
    <col min="9618" max="9618" width="3.875" style="1" bestFit="1" customWidth="1"/>
    <col min="9619" max="9619" width="16" style="1" bestFit="1" customWidth="1"/>
    <col min="9620" max="9620" width="16.625" style="1" bestFit="1" customWidth="1"/>
    <col min="9621" max="9621" width="13.5" style="1" bestFit="1" customWidth="1"/>
    <col min="9622" max="9623" width="10.875" style="1" bestFit="1" customWidth="1"/>
    <col min="9624" max="9624" width="6.25" style="1" bestFit="1" customWidth="1"/>
    <col min="9625" max="9625" width="8.875" style="1" bestFit="1" customWidth="1"/>
    <col min="9626" max="9626" width="13.875" style="1" bestFit="1" customWidth="1"/>
    <col min="9627" max="9627" width="13.25" style="1" bestFit="1" customWidth="1"/>
    <col min="9628" max="9628" width="16" style="1" bestFit="1" customWidth="1"/>
    <col min="9629" max="9629" width="11.625" style="1" bestFit="1" customWidth="1"/>
    <col min="9630" max="9630" width="16.875" style="1" customWidth="1"/>
    <col min="9631" max="9631" width="13.25" style="1" customWidth="1"/>
    <col min="9632" max="9632" width="18.375" style="1" bestFit="1" customWidth="1"/>
    <col min="9633" max="9633" width="15" style="1" bestFit="1" customWidth="1"/>
    <col min="9634" max="9634" width="14.75" style="1" bestFit="1" customWidth="1"/>
    <col min="9635" max="9635" width="14.625" style="1" bestFit="1" customWidth="1"/>
    <col min="9636" max="9636" width="13.75" style="1" bestFit="1" customWidth="1"/>
    <col min="9637" max="9637" width="14.25" style="1" bestFit="1" customWidth="1"/>
    <col min="9638" max="9638" width="15.125" style="1" customWidth="1"/>
    <col min="9639" max="9639" width="20.5" style="1" bestFit="1" customWidth="1"/>
    <col min="9640" max="9640" width="27.875" style="1" bestFit="1" customWidth="1"/>
    <col min="9641" max="9641" width="6.875" style="1" bestFit="1" customWidth="1"/>
    <col min="9642" max="9642" width="5" style="1" bestFit="1" customWidth="1"/>
    <col min="9643" max="9643" width="8" style="1" bestFit="1" customWidth="1"/>
    <col min="9644" max="9644" width="11.875" style="1" bestFit="1" customWidth="1"/>
    <col min="9645" max="9873" width="9" style="1"/>
    <col min="9874" max="9874" width="3.875" style="1" bestFit="1" customWidth="1"/>
    <col min="9875" max="9875" width="16" style="1" bestFit="1" customWidth="1"/>
    <col min="9876" max="9876" width="16.625" style="1" bestFit="1" customWidth="1"/>
    <col min="9877" max="9877" width="13.5" style="1" bestFit="1" customWidth="1"/>
    <col min="9878" max="9879" width="10.875" style="1" bestFit="1" customWidth="1"/>
    <col min="9880" max="9880" width="6.25" style="1" bestFit="1" customWidth="1"/>
    <col min="9881" max="9881" width="8.875" style="1" bestFit="1" customWidth="1"/>
    <col min="9882" max="9882" width="13.875" style="1" bestFit="1" customWidth="1"/>
    <col min="9883" max="9883" width="13.25" style="1" bestFit="1" customWidth="1"/>
    <col min="9884" max="9884" width="16" style="1" bestFit="1" customWidth="1"/>
    <col min="9885" max="9885" width="11.625" style="1" bestFit="1" customWidth="1"/>
    <col min="9886" max="9886" width="16.875" style="1" customWidth="1"/>
    <col min="9887" max="9887" width="13.25" style="1" customWidth="1"/>
    <col min="9888" max="9888" width="18.375" style="1" bestFit="1" customWidth="1"/>
    <col min="9889" max="9889" width="15" style="1" bestFit="1" customWidth="1"/>
    <col min="9890" max="9890" width="14.75" style="1" bestFit="1" customWidth="1"/>
    <col min="9891" max="9891" width="14.625" style="1" bestFit="1" customWidth="1"/>
    <col min="9892" max="9892" width="13.75" style="1" bestFit="1" customWidth="1"/>
    <col min="9893" max="9893" width="14.25" style="1" bestFit="1" customWidth="1"/>
    <col min="9894" max="9894" width="15.125" style="1" customWidth="1"/>
    <col min="9895" max="9895" width="20.5" style="1" bestFit="1" customWidth="1"/>
    <col min="9896" max="9896" width="27.875" style="1" bestFit="1" customWidth="1"/>
    <col min="9897" max="9897" width="6.875" style="1" bestFit="1" customWidth="1"/>
    <col min="9898" max="9898" width="5" style="1" bestFit="1" customWidth="1"/>
    <col min="9899" max="9899" width="8" style="1" bestFit="1" customWidth="1"/>
    <col min="9900" max="9900" width="11.875" style="1" bestFit="1" customWidth="1"/>
    <col min="9901" max="10129" width="9" style="1"/>
    <col min="10130" max="10130" width="3.875" style="1" bestFit="1" customWidth="1"/>
    <col min="10131" max="10131" width="16" style="1" bestFit="1" customWidth="1"/>
    <col min="10132" max="10132" width="16.625" style="1" bestFit="1" customWidth="1"/>
    <col min="10133" max="10133" width="13.5" style="1" bestFit="1" customWidth="1"/>
    <col min="10134" max="10135" width="10.875" style="1" bestFit="1" customWidth="1"/>
    <col min="10136" max="10136" width="6.25" style="1" bestFit="1" customWidth="1"/>
    <col min="10137" max="10137" width="8.875" style="1" bestFit="1" customWidth="1"/>
    <col min="10138" max="10138" width="13.875" style="1" bestFit="1" customWidth="1"/>
    <col min="10139" max="10139" width="13.25" style="1" bestFit="1" customWidth="1"/>
    <col min="10140" max="10140" width="16" style="1" bestFit="1" customWidth="1"/>
    <col min="10141" max="10141" width="11.625" style="1" bestFit="1" customWidth="1"/>
    <col min="10142" max="10142" width="16.875" style="1" customWidth="1"/>
    <col min="10143" max="10143" width="13.25" style="1" customWidth="1"/>
    <col min="10144" max="10144" width="18.375" style="1" bestFit="1" customWidth="1"/>
    <col min="10145" max="10145" width="15" style="1" bestFit="1" customWidth="1"/>
    <col min="10146" max="10146" width="14.75" style="1" bestFit="1" customWidth="1"/>
    <col min="10147" max="10147" width="14.625" style="1" bestFit="1" customWidth="1"/>
    <col min="10148" max="10148" width="13.75" style="1" bestFit="1" customWidth="1"/>
    <col min="10149" max="10149" width="14.25" style="1" bestFit="1" customWidth="1"/>
    <col min="10150" max="10150" width="15.125" style="1" customWidth="1"/>
    <col min="10151" max="10151" width="20.5" style="1" bestFit="1" customWidth="1"/>
    <col min="10152" max="10152" width="27.875" style="1" bestFit="1" customWidth="1"/>
    <col min="10153" max="10153" width="6.875" style="1" bestFit="1" customWidth="1"/>
    <col min="10154" max="10154" width="5" style="1" bestFit="1" customWidth="1"/>
    <col min="10155" max="10155" width="8" style="1" bestFit="1" customWidth="1"/>
    <col min="10156" max="10156" width="11.875" style="1" bestFit="1" customWidth="1"/>
    <col min="10157" max="10385" width="9" style="1"/>
    <col min="10386" max="10386" width="3.875" style="1" bestFit="1" customWidth="1"/>
    <col min="10387" max="10387" width="16" style="1" bestFit="1" customWidth="1"/>
    <col min="10388" max="10388" width="16.625" style="1" bestFit="1" customWidth="1"/>
    <col min="10389" max="10389" width="13.5" style="1" bestFit="1" customWidth="1"/>
    <col min="10390" max="10391" width="10.875" style="1" bestFit="1" customWidth="1"/>
    <col min="10392" max="10392" width="6.25" style="1" bestFit="1" customWidth="1"/>
    <col min="10393" max="10393" width="8.875" style="1" bestFit="1" customWidth="1"/>
    <col min="10394" max="10394" width="13.875" style="1" bestFit="1" customWidth="1"/>
    <col min="10395" max="10395" width="13.25" style="1" bestFit="1" customWidth="1"/>
    <col min="10396" max="10396" width="16" style="1" bestFit="1" customWidth="1"/>
    <col min="10397" max="10397" width="11.625" style="1" bestFit="1" customWidth="1"/>
    <col min="10398" max="10398" width="16.875" style="1" customWidth="1"/>
    <col min="10399" max="10399" width="13.25" style="1" customWidth="1"/>
    <col min="10400" max="10400" width="18.375" style="1" bestFit="1" customWidth="1"/>
    <col min="10401" max="10401" width="15" style="1" bestFit="1" customWidth="1"/>
    <col min="10402" max="10402" width="14.75" style="1" bestFit="1" customWidth="1"/>
    <col min="10403" max="10403" width="14.625" style="1" bestFit="1" customWidth="1"/>
    <col min="10404" max="10404" width="13.75" style="1" bestFit="1" customWidth="1"/>
    <col min="10405" max="10405" width="14.25" style="1" bestFit="1" customWidth="1"/>
    <col min="10406" max="10406" width="15.125" style="1" customWidth="1"/>
    <col min="10407" max="10407" width="20.5" style="1" bestFit="1" customWidth="1"/>
    <col min="10408" max="10408" width="27.875" style="1" bestFit="1" customWidth="1"/>
    <col min="10409" max="10409" width="6.875" style="1" bestFit="1" customWidth="1"/>
    <col min="10410" max="10410" width="5" style="1" bestFit="1" customWidth="1"/>
    <col min="10411" max="10411" width="8" style="1" bestFit="1" customWidth="1"/>
    <col min="10412" max="10412" width="11.875" style="1" bestFit="1" customWidth="1"/>
    <col min="10413" max="10641" width="9" style="1"/>
    <col min="10642" max="10642" width="3.875" style="1" bestFit="1" customWidth="1"/>
    <col min="10643" max="10643" width="16" style="1" bestFit="1" customWidth="1"/>
    <col min="10644" max="10644" width="16.625" style="1" bestFit="1" customWidth="1"/>
    <col min="10645" max="10645" width="13.5" style="1" bestFit="1" customWidth="1"/>
    <col min="10646" max="10647" width="10.875" style="1" bestFit="1" customWidth="1"/>
    <col min="10648" max="10648" width="6.25" style="1" bestFit="1" customWidth="1"/>
    <col min="10649" max="10649" width="8.875" style="1" bestFit="1" customWidth="1"/>
    <col min="10650" max="10650" width="13.875" style="1" bestFit="1" customWidth="1"/>
    <col min="10651" max="10651" width="13.25" style="1" bestFit="1" customWidth="1"/>
    <col min="10652" max="10652" width="16" style="1" bestFit="1" customWidth="1"/>
    <col min="10653" max="10653" width="11.625" style="1" bestFit="1" customWidth="1"/>
    <col min="10654" max="10654" width="16.875" style="1" customWidth="1"/>
    <col min="10655" max="10655" width="13.25" style="1" customWidth="1"/>
    <col min="10656" max="10656" width="18.375" style="1" bestFit="1" customWidth="1"/>
    <col min="10657" max="10657" width="15" style="1" bestFit="1" customWidth="1"/>
    <col min="10658" max="10658" width="14.75" style="1" bestFit="1" customWidth="1"/>
    <col min="10659" max="10659" width="14.625" style="1" bestFit="1" customWidth="1"/>
    <col min="10660" max="10660" width="13.75" style="1" bestFit="1" customWidth="1"/>
    <col min="10661" max="10661" width="14.25" style="1" bestFit="1" customWidth="1"/>
    <col min="10662" max="10662" width="15.125" style="1" customWidth="1"/>
    <col min="10663" max="10663" width="20.5" style="1" bestFit="1" customWidth="1"/>
    <col min="10664" max="10664" width="27.875" style="1" bestFit="1" customWidth="1"/>
    <col min="10665" max="10665" width="6.875" style="1" bestFit="1" customWidth="1"/>
    <col min="10666" max="10666" width="5" style="1" bestFit="1" customWidth="1"/>
    <col min="10667" max="10667" width="8" style="1" bestFit="1" customWidth="1"/>
    <col min="10668" max="10668" width="11.875" style="1" bestFit="1" customWidth="1"/>
    <col min="10669" max="10897" width="9" style="1"/>
    <col min="10898" max="10898" width="3.875" style="1" bestFit="1" customWidth="1"/>
    <col min="10899" max="10899" width="16" style="1" bestFit="1" customWidth="1"/>
    <col min="10900" max="10900" width="16.625" style="1" bestFit="1" customWidth="1"/>
    <col min="10901" max="10901" width="13.5" style="1" bestFit="1" customWidth="1"/>
    <col min="10902" max="10903" width="10.875" style="1" bestFit="1" customWidth="1"/>
    <col min="10904" max="10904" width="6.25" style="1" bestFit="1" customWidth="1"/>
    <col min="10905" max="10905" width="8.875" style="1" bestFit="1" customWidth="1"/>
    <col min="10906" max="10906" width="13.875" style="1" bestFit="1" customWidth="1"/>
    <col min="10907" max="10907" width="13.25" style="1" bestFit="1" customWidth="1"/>
    <col min="10908" max="10908" width="16" style="1" bestFit="1" customWidth="1"/>
    <col min="10909" max="10909" width="11.625" style="1" bestFit="1" customWidth="1"/>
    <col min="10910" max="10910" width="16.875" style="1" customWidth="1"/>
    <col min="10911" max="10911" width="13.25" style="1" customWidth="1"/>
    <col min="10912" max="10912" width="18.375" style="1" bestFit="1" customWidth="1"/>
    <col min="10913" max="10913" width="15" style="1" bestFit="1" customWidth="1"/>
    <col min="10914" max="10914" width="14.75" style="1" bestFit="1" customWidth="1"/>
    <col min="10915" max="10915" width="14.625" style="1" bestFit="1" customWidth="1"/>
    <col min="10916" max="10916" width="13.75" style="1" bestFit="1" customWidth="1"/>
    <col min="10917" max="10917" width="14.25" style="1" bestFit="1" customWidth="1"/>
    <col min="10918" max="10918" width="15.125" style="1" customWidth="1"/>
    <col min="10919" max="10919" width="20.5" style="1" bestFit="1" customWidth="1"/>
    <col min="10920" max="10920" width="27.875" style="1" bestFit="1" customWidth="1"/>
    <col min="10921" max="10921" width="6.875" style="1" bestFit="1" customWidth="1"/>
    <col min="10922" max="10922" width="5" style="1" bestFit="1" customWidth="1"/>
    <col min="10923" max="10923" width="8" style="1" bestFit="1" customWidth="1"/>
    <col min="10924" max="10924" width="11.875" style="1" bestFit="1" customWidth="1"/>
    <col min="10925" max="11153" width="9" style="1"/>
    <col min="11154" max="11154" width="3.875" style="1" bestFit="1" customWidth="1"/>
    <col min="11155" max="11155" width="16" style="1" bestFit="1" customWidth="1"/>
    <col min="11156" max="11156" width="16.625" style="1" bestFit="1" customWidth="1"/>
    <col min="11157" max="11157" width="13.5" style="1" bestFit="1" customWidth="1"/>
    <col min="11158" max="11159" width="10.875" style="1" bestFit="1" customWidth="1"/>
    <col min="11160" max="11160" width="6.25" style="1" bestFit="1" customWidth="1"/>
    <col min="11161" max="11161" width="8.875" style="1" bestFit="1" customWidth="1"/>
    <col min="11162" max="11162" width="13.875" style="1" bestFit="1" customWidth="1"/>
    <col min="11163" max="11163" width="13.25" style="1" bestFit="1" customWidth="1"/>
    <col min="11164" max="11164" width="16" style="1" bestFit="1" customWidth="1"/>
    <col min="11165" max="11165" width="11.625" style="1" bestFit="1" customWidth="1"/>
    <col min="11166" max="11166" width="16.875" style="1" customWidth="1"/>
    <col min="11167" max="11167" width="13.25" style="1" customWidth="1"/>
    <col min="11168" max="11168" width="18.375" style="1" bestFit="1" customWidth="1"/>
    <col min="11169" max="11169" width="15" style="1" bestFit="1" customWidth="1"/>
    <col min="11170" max="11170" width="14.75" style="1" bestFit="1" customWidth="1"/>
    <col min="11171" max="11171" width="14.625" style="1" bestFit="1" customWidth="1"/>
    <col min="11172" max="11172" width="13.75" style="1" bestFit="1" customWidth="1"/>
    <col min="11173" max="11173" width="14.25" style="1" bestFit="1" customWidth="1"/>
    <col min="11174" max="11174" width="15.125" style="1" customWidth="1"/>
    <col min="11175" max="11175" width="20.5" style="1" bestFit="1" customWidth="1"/>
    <col min="11176" max="11176" width="27.875" style="1" bestFit="1" customWidth="1"/>
    <col min="11177" max="11177" width="6.875" style="1" bestFit="1" customWidth="1"/>
    <col min="11178" max="11178" width="5" style="1" bestFit="1" customWidth="1"/>
    <col min="11179" max="11179" width="8" style="1" bestFit="1" customWidth="1"/>
    <col min="11180" max="11180" width="11.875" style="1" bestFit="1" customWidth="1"/>
    <col min="11181" max="11409" width="9" style="1"/>
    <col min="11410" max="11410" width="3.875" style="1" bestFit="1" customWidth="1"/>
    <col min="11411" max="11411" width="16" style="1" bestFit="1" customWidth="1"/>
    <col min="11412" max="11412" width="16.625" style="1" bestFit="1" customWidth="1"/>
    <col min="11413" max="11413" width="13.5" style="1" bestFit="1" customWidth="1"/>
    <col min="11414" max="11415" width="10.875" style="1" bestFit="1" customWidth="1"/>
    <col min="11416" max="11416" width="6.25" style="1" bestFit="1" customWidth="1"/>
    <col min="11417" max="11417" width="8.875" style="1" bestFit="1" customWidth="1"/>
    <col min="11418" max="11418" width="13.875" style="1" bestFit="1" customWidth="1"/>
    <col min="11419" max="11419" width="13.25" style="1" bestFit="1" customWidth="1"/>
    <col min="11420" max="11420" width="16" style="1" bestFit="1" customWidth="1"/>
    <col min="11421" max="11421" width="11.625" style="1" bestFit="1" customWidth="1"/>
    <col min="11422" max="11422" width="16.875" style="1" customWidth="1"/>
    <col min="11423" max="11423" width="13.25" style="1" customWidth="1"/>
    <col min="11424" max="11424" width="18.375" style="1" bestFit="1" customWidth="1"/>
    <col min="11425" max="11425" width="15" style="1" bestFit="1" customWidth="1"/>
    <col min="11426" max="11426" width="14.75" style="1" bestFit="1" customWidth="1"/>
    <col min="11427" max="11427" width="14.625" style="1" bestFit="1" customWidth="1"/>
    <col min="11428" max="11428" width="13.75" style="1" bestFit="1" customWidth="1"/>
    <col min="11429" max="11429" width="14.25" style="1" bestFit="1" customWidth="1"/>
    <col min="11430" max="11430" width="15.125" style="1" customWidth="1"/>
    <col min="11431" max="11431" width="20.5" style="1" bestFit="1" customWidth="1"/>
    <col min="11432" max="11432" width="27.875" style="1" bestFit="1" customWidth="1"/>
    <col min="11433" max="11433" width="6.875" style="1" bestFit="1" customWidth="1"/>
    <col min="11434" max="11434" width="5" style="1" bestFit="1" customWidth="1"/>
    <col min="11435" max="11435" width="8" style="1" bestFit="1" customWidth="1"/>
    <col min="11436" max="11436" width="11.875" style="1" bestFit="1" customWidth="1"/>
    <col min="11437" max="11665" width="9" style="1"/>
    <col min="11666" max="11666" width="3.875" style="1" bestFit="1" customWidth="1"/>
    <col min="11667" max="11667" width="16" style="1" bestFit="1" customWidth="1"/>
    <col min="11668" max="11668" width="16.625" style="1" bestFit="1" customWidth="1"/>
    <col min="11669" max="11669" width="13.5" style="1" bestFit="1" customWidth="1"/>
    <col min="11670" max="11671" width="10.875" style="1" bestFit="1" customWidth="1"/>
    <col min="11672" max="11672" width="6.25" style="1" bestFit="1" customWidth="1"/>
    <col min="11673" max="11673" width="8.875" style="1" bestFit="1" customWidth="1"/>
    <col min="11674" max="11674" width="13.875" style="1" bestFit="1" customWidth="1"/>
    <col min="11675" max="11675" width="13.25" style="1" bestFit="1" customWidth="1"/>
    <col min="11676" max="11676" width="16" style="1" bestFit="1" customWidth="1"/>
    <col min="11677" max="11677" width="11.625" style="1" bestFit="1" customWidth="1"/>
    <col min="11678" max="11678" width="16.875" style="1" customWidth="1"/>
    <col min="11679" max="11679" width="13.25" style="1" customWidth="1"/>
    <col min="11680" max="11680" width="18.375" style="1" bestFit="1" customWidth="1"/>
    <col min="11681" max="11681" width="15" style="1" bestFit="1" customWidth="1"/>
    <col min="11682" max="11682" width="14.75" style="1" bestFit="1" customWidth="1"/>
    <col min="11683" max="11683" width="14.625" style="1" bestFit="1" customWidth="1"/>
    <col min="11684" max="11684" width="13.75" style="1" bestFit="1" customWidth="1"/>
    <col min="11685" max="11685" width="14.25" style="1" bestFit="1" customWidth="1"/>
    <col min="11686" max="11686" width="15.125" style="1" customWidth="1"/>
    <col min="11687" max="11687" width="20.5" style="1" bestFit="1" customWidth="1"/>
    <col min="11688" max="11688" width="27.875" style="1" bestFit="1" customWidth="1"/>
    <col min="11689" max="11689" width="6.875" style="1" bestFit="1" customWidth="1"/>
    <col min="11690" max="11690" width="5" style="1" bestFit="1" customWidth="1"/>
    <col min="11691" max="11691" width="8" style="1" bestFit="1" customWidth="1"/>
    <col min="11692" max="11692" width="11.875" style="1" bestFit="1" customWidth="1"/>
    <col min="11693" max="11921" width="9" style="1"/>
    <col min="11922" max="11922" width="3.875" style="1" bestFit="1" customWidth="1"/>
    <col min="11923" max="11923" width="16" style="1" bestFit="1" customWidth="1"/>
    <col min="11924" max="11924" width="16.625" style="1" bestFit="1" customWidth="1"/>
    <col min="11925" max="11925" width="13.5" style="1" bestFit="1" customWidth="1"/>
    <col min="11926" max="11927" width="10.875" style="1" bestFit="1" customWidth="1"/>
    <col min="11928" max="11928" width="6.25" style="1" bestFit="1" customWidth="1"/>
    <col min="11929" max="11929" width="8.875" style="1" bestFit="1" customWidth="1"/>
    <col min="11930" max="11930" width="13.875" style="1" bestFit="1" customWidth="1"/>
    <col min="11931" max="11931" width="13.25" style="1" bestFit="1" customWidth="1"/>
    <col min="11932" max="11932" width="16" style="1" bestFit="1" customWidth="1"/>
    <col min="11933" max="11933" width="11.625" style="1" bestFit="1" customWidth="1"/>
    <col min="11934" max="11934" width="16.875" style="1" customWidth="1"/>
    <col min="11935" max="11935" width="13.25" style="1" customWidth="1"/>
    <col min="11936" max="11936" width="18.375" style="1" bestFit="1" customWidth="1"/>
    <col min="11937" max="11937" width="15" style="1" bestFit="1" customWidth="1"/>
    <col min="11938" max="11938" width="14.75" style="1" bestFit="1" customWidth="1"/>
    <col min="11939" max="11939" width="14.625" style="1" bestFit="1" customWidth="1"/>
    <col min="11940" max="11940" width="13.75" style="1" bestFit="1" customWidth="1"/>
    <col min="11941" max="11941" width="14.25" style="1" bestFit="1" customWidth="1"/>
    <col min="11942" max="11942" width="15.125" style="1" customWidth="1"/>
    <col min="11943" max="11943" width="20.5" style="1" bestFit="1" customWidth="1"/>
    <col min="11944" max="11944" width="27.875" style="1" bestFit="1" customWidth="1"/>
    <col min="11945" max="11945" width="6.875" style="1" bestFit="1" customWidth="1"/>
    <col min="11946" max="11946" width="5" style="1" bestFit="1" customWidth="1"/>
    <col min="11947" max="11947" width="8" style="1" bestFit="1" customWidth="1"/>
    <col min="11948" max="11948" width="11.875" style="1" bestFit="1" customWidth="1"/>
    <col min="11949" max="12177" width="9" style="1"/>
    <col min="12178" max="12178" width="3.875" style="1" bestFit="1" customWidth="1"/>
    <col min="12179" max="12179" width="16" style="1" bestFit="1" customWidth="1"/>
    <col min="12180" max="12180" width="16.625" style="1" bestFit="1" customWidth="1"/>
    <col min="12181" max="12181" width="13.5" style="1" bestFit="1" customWidth="1"/>
    <col min="12182" max="12183" width="10.875" style="1" bestFit="1" customWidth="1"/>
    <col min="12184" max="12184" width="6.25" style="1" bestFit="1" customWidth="1"/>
    <col min="12185" max="12185" width="8.875" style="1" bestFit="1" customWidth="1"/>
    <col min="12186" max="12186" width="13.875" style="1" bestFit="1" customWidth="1"/>
    <col min="12187" max="12187" width="13.25" style="1" bestFit="1" customWidth="1"/>
    <col min="12188" max="12188" width="16" style="1" bestFit="1" customWidth="1"/>
    <col min="12189" max="12189" width="11.625" style="1" bestFit="1" customWidth="1"/>
    <col min="12190" max="12190" width="16.875" style="1" customWidth="1"/>
    <col min="12191" max="12191" width="13.25" style="1" customWidth="1"/>
    <col min="12192" max="12192" width="18.375" style="1" bestFit="1" customWidth="1"/>
    <col min="12193" max="12193" width="15" style="1" bestFit="1" customWidth="1"/>
    <col min="12194" max="12194" width="14.75" style="1" bestFit="1" customWidth="1"/>
    <col min="12195" max="12195" width="14.625" style="1" bestFit="1" customWidth="1"/>
    <col min="12196" max="12196" width="13.75" style="1" bestFit="1" customWidth="1"/>
    <col min="12197" max="12197" width="14.25" style="1" bestFit="1" customWidth="1"/>
    <col min="12198" max="12198" width="15.125" style="1" customWidth="1"/>
    <col min="12199" max="12199" width="20.5" style="1" bestFit="1" customWidth="1"/>
    <col min="12200" max="12200" width="27.875" style="1" bestFit="1" customWidth="1"/>
    <col min="12201" max="12201" width="6.875" style="1" bestFit="1" customWidth="1"/>
    <col min="12202" max="12202" width="5" style="1" bestFit="1" customWidth="1"/>
    <col min="12203" max="12203" width="8" style="1" bestFit="1" customWidth="1"/>
    <col min="12204" max="12204" width="11.875" style="1" bestFit="1" customWidth="1"/>
    <col min="12205" max="12433" width="9" style="1"/>
    <col min="12434" max="12434" width="3.875" style="1" bestFit="1" customWidth="1"/>
    <col min="12435" max="12435" width="16" style="1" bestFit="1" customWidth="1"/>
    <col min="12436" max="12436" width="16.625" style="1" bestFit="1" customWidth="1"/>
    <col min="12437" max="12437" width="13.5" style="1" bestFit="1" customWidth="1"/>
    <col min="12438" max="12439" width="10.875" style="1" bestFit="1" customWidth="1"/>
    <col min="12440" max="12440" width="6.25" style="1" bestFit="1" customWidth="1"/>
    <col min="12441" max="12441" width="8.875" style="1" bestFit="1" customWidth="1"/>
    <col min="12442" max="12442" width="13.875" style="1" bestFit="1" customWidth="1"/>
    <col min="12443" max="12443" width="13.25" style="1" bestFit="1" customWidth="1"/>
    <col min="12444" max="12444" width="16" style="1" bestFit="1" customWidth="1"/>
    <col min="12445" max="12445" width="11.625" style="1" bestFit="1" customWidth="1"/>
    <col min="12446" max="12446" width="16.875" style="1" customWidth="1"/>
    <col min="12447" max="12447" width="13.25" style="1" customWidth="1"/>
    <col min="12448" max="12448" width="18.375" style="1" bestFit="1" customWidth="1"/>
    <col min="12449" max="12449" width="15" style="1" bestFit="1" customWidth="1"/>
    <col min="12450" max="12450" width="14.75" style="1" bestFit="1" customWidth="1"/>
    <col min="12451" max="12451" width="14.625" style="1" bestFit="1" customWidth="1"/>
    <col min="12452" max="12452" width="13.75" style="1" bestFit="1" customWidth="1"/>
    <col min="12453" max="12453" width="14.25" style="1" bestFit="1" customWidth="1"/>
    <col min="12454" max="12454" width="15.125" style="1" customWidth="1"/>
    <col min="12455" max="12455" width="20.5" style="1" bestFit="1" customWidth="1"/>
    <col min="12456" max="12456" width="27.875" style="1" bestFit="1" customWidth="1"/>
    <col min="12457" max="12457" width="6.875" style="1" bestFit="1" customWidth="1"/>
    <col min="12458" max="12458" width="5" style="1" bestFit="1" customWidth="1"/>
    <col min="12459" max="12459" width="8" style="1" bestFit="1" customWidth="1"/>
    <col min="12460" max="12460" width="11.875" style="1" bestFit="1" customWidth="1"/>
    <col min="12461" max="12689" width="9" style="1"/>
    <col min="12690" max="12690" width="3.875" style="1" bestFit="1" customWidth="1"/>
    <col min="12691" max="12691" width="16" style="1" bestFit="1" customWidth="1"/>
    <col min="12692" max="12692" width="16.625" style="1" bestFit="1" customWidth="1"/>
    <col min="12693" max="12693" width="13.5" style="1" bestFit="1" customWidth="1"/>
    <col min="12694" max="12695" width="10.875" style="1" bestFit="1" customWidth="1"/>
    <col min="12696" max="12696" width="6.25" style="1" bestFit="1" customWidth="1"/>
    <col min="12697" max="12697" width="8.875" style="1" bestFit="1" customWidth="1"/>
    <col min="12698" max="12698" width="13.875" style="1" bestFit="1" customWidth="1"/>
    <col min="12699" max="12699" width="13.25" style="1" bestFit="1" customWidth="1"/>
    <col min="12700" max="12700" width="16" style="1" bestFit="1" customWidth="1"/>
    <col min="12701" max="12701" width="11.625" style="1" bestFit="1" customWidth="1"/>
    <col min="12702" max="12702" width="16.875" style="1" customWidth="1"/>
    <col min="12703" max="12703" width="13.25" style="1" customWidth="1"/>
    <col min="12704" max="12704" width="18.375" style="1" bestFit="1" customWidth="1"/>
    <col min="12705" max="12705" width="15" style="1" bestFit="1" customWidth="1"/>
    <col min="12706" max="12706" width="14.75" style="1" bestFit="1" customWidth="1"/>
    <col min="12707" max="12707" width="14.625" style="1" bestFit="1" customWidth="1"/>
    <col min="12708" max="12708" width="13.75" style="1" bestFit="1" customWidth="1"/>
    <col min="12709" max="12709" width="14.25" style="1" bestFit="1" customWidth="1"/>
    <col min="12710" max="12710" width="15.125" style="1" customWidth="1"/>
    <col min="12711" max="12711" width="20.5" style="1" bestFit="1" customWidth="1"/>
    <col min="12712" max="12712" width="27.875" style="1" bestFit="1" customWidth="1"/>
    <col min="12713" max="12713" width="6.875" style="1" bestFit="1" customWidth="1"/>
    <col min="12714" max="12714" width="5" style="1" bestFit="1" customWidth="1"/>
    <col min="12715" max="12715" width="8" style="1" bestFit="1" customWidth="1"/>
    <col min="12716" max="12716" width="11.875" style="1" bestFit="1" customWidth="1"/>
    <col min="12717" max="12945" width="9" style="1"/>
    <col min="12946" max="12946" width="3.875" style="1" bestFit="1" customWidth="1"/>
    <col min="12947" max="12947" width="16" style="1" bestFit="1" customWidth="1"/>
    <col min="12948" max="12948" width="16.625" style="1" bestFit="1" customWidth="1"/>
    <col min="12949" max="12949" width="13.5" style="1" bestFit="1" customWidth="1"/>
    <col min="12950" max="12951" width="10.875" style="1" bestFit="1" customWidth="1"/>
    <col min="12952" max="12952" width="6.25" style="1" bestFit="1" customWidth="1"/>
    <col min="12953" max="12953" width="8.875" style="1" bestFit="1" customWidth="1"/>
    <col min="12954" max="12954" width="13.875" style="1" bestFit="1" customWidth="1"/>
    <col min="12955" max="12955" width="13.25" style="1" bestFit="1" customWidth="1"/>
    <col min="12956" max="12956" width="16" style="1" bestFit="1" customWidth="1"/>
    <col min="12957" max="12957" width="11.625" style="1" bestFit="1" customWidth="1"/>
    <col min="12958" max="12958" width="16.875" style="1" customWidth="1"/>
    <col min="12959" max="12959" width="13.25" style="1" customWidth="1"/>
    <col min="12960" max="12960" width="18.375" style="1" bestFit="1" customWidth="1"/>
    <col min="12961" max="12961" width="15" style="1" bestFit="1" customWidth="1"/>
    <col min="12962" max="12962" width="14.75" style="1" bestFit="1" customWidth="1"/>
    <col min="12963" max="12963" width="14.625" style="1" bestFit="1" customWidth="1"/>
    <col min="12964" max="12964" width="13.75" style="1" bestFit="1" customWidth="1"/>
    <col min="12965" max="12965" width="14.25" style="1" bestFit="1" customWidth="1"/>
    <col min="12966" max="12966" width="15.125" style="1" customWidth="1"/>
    <col min="12967" max="12967" width="20.5" style="1" bestFit="1" customWidth="1"/>
    <col min="12968" max="12968" width="27.875" style="1" bestFit="1" customWidth="1"/>
    <col min="12969" max="12969" width="6.875" style="1" bestFit="1" customWidth="1"/>
    <col min="12970" max="12970" width="5" style="1" bestFit="1" customWidth="1"/>
    <col min="12971" max="12971" width="8" style="1" bestFit="1" customWidth="1"/>
    <col min="12972" max="12972" width="11.875" style="1" bestFit="1" customWidth="1"/>
    <col min="12973" max="13201" width="9" style="1"/>
    <col min="13202" max="13202" width="3.875" style="1" bestFit="1" customWidth="1"/>
    <col min="13203" max="13203" width="16" style="1" bestFit="1" customWidth="1"/>
    <col min="13204" max="13204" width="16.625" style="1" bestFit="1" customWidth="1"/>
    <col min="13205" max="13205" width="13.5" style="1" bestFit="1" customWidth="1"/>
    <col min="13206" max="13207" width="10.875" style="1" bestFit="1" customWidth="1"/>
    <col min="13208" max="13208" width="6.25" style="1" bestFit="1" customWidth="1"/>
    <col min="13209" max="13209" width="8.875" style="1" bestFit="1" customWidth="1"/>
    <col min="13210" max="13210" width="13.875" style="1" bestFit="1" customWidth="1"/>
    <col min="13211" max="13211" width="13.25" style="1" bestFit="1" customWidth="1"/>
    <col min="13212" max="13212" width="16" style="1" bestFit="1" customWidth="1"/>
    <col min="13213" max="13213" width="11.625" style="1" bestFit="1" customWidth="1"/>
    <col min="13214" max="13214" width="16.875" style="1" customWidth="1"/>
    <col min="13215" max="13215" width="13.25" style="1" customWidth="1"/>
    <col min="13216" max="13216" width="18.375" style="1" bestFit="1" customWidth="1"/>
    <col min="13217" max="13217" width="15" style="1" bestFit="1" customWidth="1"/>
    <col min="13218" max="13218" width="14.75" style="1" bestFit="1" customWidth="1"/>
    <col min="13219" max="13219" width="14.625" style="1" bestFit="1" customWidth="1"/>
    <col min="13220" max="13220" width="13.75" style="1" bestFit="1" customWidth="1"/>
    <col min="13221" max="13221" width="14.25" style="1" bestFit="1" customWidth="1"/>
    <col min="13222" max="13222" width="15.125" style="1" customWidth="1"/>
    <col min="13223" max="13223" width="20.5" style="1" bestFit="1" customWidth="1"/>
    <col min="13224" max="13224" width="27.875" style="1" bestFit="1" customWidth="1"/>
    <col min="13225" max="13225" width="6.875" style="1" bestFit="1" customWidth="1"/>
    <col min="13226" max="13226" width="5" style="1" bestFit="1" customWidth="1"/>
    <col min="13227" max="13227" width="8" style="1" bestFit="1" customWidth="1"/>
    <col min="13228" max="13228" width="11.875" style="1" bestFit="1" customWidth="1"/>
    <col min="13229" max="13457" width="9" style="1"/>
    <col min="13458" max="13458" width="3.875" style="1" bestFit="1" customWidth="1"/>
    <col min="13459" max="13459" width="16" style="1" bestFit="1" customWidth="1"/>
    <col min="13460" max="13460" width="16.625" style="1" bestFit="1" customWidth="1"/>
    <col min="13461" max="13461" width="13.5" style="1" bestFit="1" customWidth="1"/>
    <col min="13462" max="13463" width="10.875" style="1" bestFit="1" customWidth="1"/>
    <col min="13464" max="13464" width="6.25" style="1" bestFit="1" customWidth="1"/>
    <col min="13465" max="13465" width="8.875" style="1" bestFit="1" customWidth="1"/>
    <col min="13466" max="13466" width="13.875" style="1" bestFit="1" customWidth="1"/>
    <col min="13467" max="13467" width="13.25" style="1" bestFit="1" customWidth="1"/>
    <col min="13468" max="13468" width="16" style="1" bestFit="1" customWidth="1"/>
    <col min="13469" max="13469" width="11.625" style="1" bestFit="1" customWidth="1"/>
    <col min="13470" max="13470" width="16.875" style="1" customWidth="1"/>
    <col min="13471" max="13471" width="13.25" style="1" customWidth="1"/>
    <col min="13472" max="13472" width="18.375" style="1" bestFit="1" customWidth="1"/>
    <col min="13473" max="13473" width="15" style="1" bestFit="1" customWidth="1"/>
    <col min="13474" max="13474" width="14.75" style="1" bestFit="1" customWidth="1"/>
    <col min="13475" max="13475" width="14.625" style="1" bestFit="1" customWidth="1"/>
    <col min="13476" max="13476" width="13.75" style="1" bestFit="1" customWidth="1"/>
    <col min="13477" max="13477" width="14.25" style="1" bestFit="1" customWidth="1"/>
    <col min="13478" max="13478" width="15.125" style="1" customWidth="1"/>
    <col min="13479" max="13479" width="20.5" style="1" bestFit="1" customWidth="1"/>
    <col min="13480" max="13480" width="27.875" style="1" bestFit="1" customWidth="1"/>
    <col min="13481" max="13481" width="6.875" style="1" bestFit="1" customWidth="1"/>
    <col min="13482" max="13482" width="5" style="1" bestFit="1" customWidth="1"/>
    <col min="13483" max="13483" width="8" style="1" bestFit="1" customWidth="1"/>
    <col min="13484" max="13484" width="11.875" style="1" bestFit="1" customWidth="1"/>
    <col min="13485" max="13713" width="9" style="1"/>
    <col min="13714" max="13714" width="3.875" style="1" bestFit="1" customWidth="1"/>
    <col min="13715" max="13715" width="16" style="1" bestFit="1" customWidth="1"/>
    <col min="13716" max="13716" width="16.625" style="1" bestFit="1" customWidth="1"/>
    <col min="13717" max="13717" width="13.5" style="1" bestFit="1" customWidth="1"/>
    <col min="13718" max="13719" width="10.875" style="1" bestFit="1" customWidth="1"/>
    <col min="13720" max="13720" width="6.25" style="1" bestFit="1" customWidth="1"/>
    <col min="13721" max="13721" width="8.875" style="1" bestFit="1" customWidth="1"/>
    <col min="13722" max="13722" width="13.875" style="1" bestFit="1" customWidth="1"/>
    <col min="13723" max="13723" width="13.25" style="1" bestFit="1" customWidth="1"/>
    <col min="13724" max="13724" width="16" style="1" bestFit="1" customWidth="1"/>
    <col min="13725" max="13725" width="11.625" style="1" bestFit="1" customWidth="1"/>
    <col min="13726" max="13726" width="16.875" style="1" customWidth="1"/>
    <col min="13727" max="13727" width="13.25" style="1" customWidth="1"/>
    <col min="13728" max="13728" width="18.375" style="1" bestFit="1" customWidth="1"/>
    <col min="13729" max="13729" width="15" style="1" bestFit="1" customWidth="1"/>
    <col min="13730" max="13730" width="14.75" style="1" bestFit="1" customWidth="1"/>
    <col min="13731" max="13731" width="14.625" style="1" bestFit="1" customWidth="1"/>
    <col min="13732" max="13732" width="13.75" style="1" bestFit="1" customWidth="1"/>
    <col min="13733" max="13733" width="14.25" style="1" bestFit="1" customWidth="1"/>
    <col min="13734" max="13734" width="15.125" style="1" customWidth="1"/>
    <col min="13735" max="13735" width="20.5" style="1" bestFit="1" customWidth="1"/>
    <col min="13736" max="13736" width="27.875" style="1" bestFit="1" customWidth="1"/>
    <col min="13737" max="13737" width="6.875" style="1" bestFit="1" customWidth="1"/>
    <col min="13738" max="13738" width="5" style="1" bestFit="1" customWidth="1"/>
    <col min="13739" max="13739" width="8" style="1" bestFit="1" customWidth="1"/>
    <col min="13740" max="13740" width="11.875" style="1" bestFit="1" customWidth="1"/>
    <col min="13741" max="13969" width="9" style="1"/>
    <col min="13970" max="13970" width="3.875" style="1" bestFit="1" customWidth="1"/>
    <col min="13971" max="13971" width="16" style="1" bestFit="1" customWidth="1"/>
    <col min="13972" max="13972" width="16.625" style="1" bestFit="1" customWidth="1"/>
    <col min="13973" max="13973" width="13.5" style="1" bestFit="1" customWidth="1"/>
    <col min="13974" max="13975" width="10.875" style="1" bestFit="1" customWidth="1"/>
    <col min="13976" max="13976" width="6.25" style="1" bestFit="1" customWidth="1"/>
    <col min="13977" max="13977" width="8.875" style="1" bestFit="1" customWidth="1"/>
    <col min="13978" max="13978" width="13.875" style="1" bestFit="1" customWidth="1"/>
    <col min="13979" max="13979" width="13.25" style="1" bestFit="1" customWidth="1"/>
    <col min="13980" max="13980" width="16" style="1" bestFit="1" customWidth="1"/>
    <col min="13981" max="13981" width="11.625" style="1" bestFit="1" customWidth="1"/>
    <col min="13982" max="13982" width="16.875" style="1" customWidth="1"/>
    <col min="13983" max="13983" width="13.25" style="1" customWidth="1"/>
    <col min="13984" max="13984" width="18.375" style="1" bestFit="1" customWidth="1"/>
    <col min="13985" max="13985" width="15" style="1" bestFit="1" customWidth="1"/>
    <col min="13986" max="13986" width="14.75" style="1" bestFit="1" customWidth="1"/>
    <col min="13987" max="13987" width="14.625" style="1" bestFit="1" customWidth="1"/>
    <col min="13988" max="13988" width="13.75" style="1" bestFit="1" customWidth="1"/>
    <col min="13989" max="13989" width="14.25" style="1" bestFit="1" customWidth="1"/>
    <col min="13990" max="13990" width="15.125" style="1" customWidth="1"/>
    <col min="13991" max="13991" width="20.5" style="1" bestFit="1" customWidth="1"/>
    <col min="13992" max="13992" width="27.875" style="1" bestFit="1" customWidth="1"/>
    <col min="13993" max="13993" width="6.875" style="1" bestFit="1" customWidth="1"/>
    <col min="13994" max="13994" width="5" style="1" bestFit="1" customWidth="1"/>
    <col min="13995" max="13995" width="8" style="1" bestFit="1" customWidth="1"/>
    <col min="13996" max="13996" width="11.875" style="1" bestFit="1" customWidth="1"/>
    <col min="13997" max="14225" width="9" style="1"/>
    <col min="14226" max="14226" width="3.875" style="1" bestFit="1" customWidth="1"/>
    <col min="14227" max="14227" width="16" style="1" bestFit="1" customWidth="1"/>
    <col min="14228" max="14228" width="16.625" style="1" bestFit="1" customWidth="1"/>
    <col min="14229" max="14229" width="13.5" style="1" bestFit="1" customWidth="1"/>
    <col min="14230" max="14231" width="10.875" style="1" bestFit="1" customWidth="1"/>
    <col min="14232" max="14232" width="6.25" style="1" bestFit="1" customWidth="1"/>
    <col min="14233" max="14233" width="8.875" style="1" bestFit="1" customWidth="1"/>
    <col min="14234" max="14234" width="13.875" style="1" bestFit="1" customWidth="1"/>
    <col min="14235" max="14235" width="13.25" style="1" bestFit="1" customWidth="1"/>
    <col min="14236" max="14236" width="16" style="1" bestFit="1" customWidth="1"/>
    <col min="14237" max="14237" width="11.625" style="1" bestFit="1" customWidth="1"/>
    <col min="14238" max="14238" width="16.875" style="1" customWidth="1"/>
    <col min="14239" max="14239" width="13.25" style="1" customWidth="1"/>
    <col min="14240" max="14240" width="18.375" style="1" bestFit="1" customWidth="1"/>
    <col min="14241" max="14241" width="15" style="1" bestFit="1" customWidth="1"/>
    <col min="14242" max="14242" width="14.75" style="1" bestFit="1" customWidth="1"/>
    <col min="14243" max="14243" width="14.625" style="1" bestFit="1" customWidth="1"/>
    <col min="14244" max="14244" width="13.75" style="1" bestFit="1" customWidth="1"/>
    <col min="14245" max="14245" width="14.25" style="1" bestFit="1" customWidth="1"/>
    <col min="14246" max="14246" width="15.125" style="1" customWidth="1"/>
    <col min="14247" max="14247" width="20.5" style="1" bestFit="1" customWidth="1"/>
    <col min="14248" max="14248" width="27.875" style="1" bestFit="1" customWidth="1"/>
    <col min="14249" max="14249" width="6.875" style="1" bestFit="1" customWidth="1"/>
    <col min="14250" max="14250" width="5" style="1" bestFit="1" customWidth="1"/>
    <col min="14251" max="14251" width="8" style="1" bestFit="1" customWidth="1"/>
    <col min="14252" max="14252" width="11.875" style="1" bestFit="1" customWidth="1"/>
    <col min="14253" max="14481" width="9" style="1"/>
    <col min="14482" max="14482" width="3.875" style="1" bestFit="1" customWidth="1"/>
    <col min="14483" max="14483" width="16" style="1" bestFit="1" customWidth="1"/>
    <col min="14484" max="14484" width="16.625" style="1" bestFit="1" customWidth="1"/>
    <col min="14485" max="14485" width="13.5" style="1" bestFit="1" customWidth="1"/>
    <col min="14486" max="14487" width="10.875" style="1" bestFit="1" customWidth="1"/>
    <col min="14488" max="14488" width="6.25" style="1" bestFit="1" customWidth="1"/>
    <col min="14489" max="14489" width="8.875" style="1" bestFit="1" customWidth="1"/>
    <col min="14490" max="14490" width="13.875" style="1" bestFit="1" customWidth="1"/>
    <col min="14491" max="14491" width="13.25" style="1" bestFit="1" customWidth="1"/>
    <col min="14492" max="14492" width="16" style="1" bestFit="1" customWidth="1"/>
    <col min="14493" max="14493" width="11.625" style="1" bestFit="1" customWidth="1"/>
    <col min="14494" max="14494" width="16.875" style="1" customWidth="1"/>
    <col min="14495" max="14495" width="13.25" style="1" customWidth="1"/>
    <col min="14496" max="14496" width="18.375" style="1" bestFit="1" customWidth="1"/>
    <col min="14497" max="14497" width="15" style="1" bestFit="1" customWidth="1"/>
    <col min="14498" max="14498" width="14.75" style="1" bestFit="1" customWidth="1"/>
    <col min="14499" max="14499" width="14.625" style="1" bestFit="1" customWidth="1"/>
    <col min="14500" max="14500" width="13.75" style="1" bestFit="1" customWidth="1"/>
    <col min="14501" max="14501" width="14.25" style="1" bestFit="1" customWidth="1"/>
    <col min="14502" max="14502" width="15.125" style="1" customWidth="1"/>
    <col min="14503" max="14503" width="20.5" style="1" bestFit="1" customWidth="1"/>
    <col min="14504" max="14504" width="27.875" style="1" bestFit="1" customWidth="1"/>
    <col min="14505" max="14505" width="6.875" style="1" bestFit="1" customWidth="1"/>
    <col min="14506" max="14506" width="5" style="1" bestFit="1" customWidth="1"/>
    <col min="14507" max="14507" width="8" style="1" bestFit="1" customWidth="1"/>
    <col min="14508" max="14508" width="11.875" style="1" bestFit="1" customWidth="1"/>
    <col min="14509" max="14737" width="9" style="1"/>
    <col min="14738" max="14738" width="3.875" style="1" bestFit="1" customWidth="1"/>
    <col min="14739" max="14739" width="16" style="1" bestFit="1" customWidth="1"/>
    <col min="14740" max="14740" width="16.625" style="1" bestFit="1" customWidth="1"/>
    <col min="14741" max="14741" width="13.5" style="1" bestFit="1" customWidth="1"/>
    <col min="14742" max="14743" width="10.875" style="1" bestFit="1" customWidth="1"/>
    <col min="14744" max="14744" width="6.25" style="1" bestFit="1" customWidth="1"/>
    <col min="14745" max="14745" width="8.875" style="1" bestFit="1" customWidth="1"/>
    <col min="14746" max="14746" width="13.875" style="1" bestFit="1" customWidth="1"/>
    <col min="14747" max="14747" width="13.25" style="1" bestFit="1" customWidth="1"/>
    <col min="14748" max="14748" width="16" style="1" bestFit="1" customWidth="1"/>
    <col min="14749" max="14749" width="11.625" style="1" bestFit="1" customWidth="1"/>
    <col min="14750" max="14750" width="16.875" style="1" customWidth="1"/>
    <col min="14751" max="14751" width="13.25" style="1" customWidth="1"/>
    <col min="14752" max="14752" width="18.375" style="1" bestFit="1" customWidth="1"/>
    <col min="14753" max="14753" width="15" style="1" bestFit="1" customWidth="1"/>
    <col min="14754" max="14754" width="14.75" style="1" bestFit="1" customWidth="1"/>
    <col min="14755" max="14755" width="14.625" style="1" bestFit="1" customWidth="1"/>
    <col min="14756" max="14756" width="13.75" style="1" bestFit="1" customWidth="1"/>
    <col min="14757" max="14757" width="14.25" style="1" bestFit="1" customWidth="1"/>
    <col min="14758" max="14758" width="15.125" style="1" customWidth="1"/>
    <col min="14759" max="14759" width="20.5" style="1" bestFit="1" customWidth="1"/>
    <col min="14760" max="14760" width="27.875" style="1" bestFit="1" customWidth="1"/>
    <col min="14761" max="14761" width="6.875" style="1" bestFit="1" customWidth="1"/>
    <col min="14762" max="14762" width="5" style="1" bestFit="1" customWidth="1"/>
    <col min="14763" max="14763" width="8" style="1" bestFit="1" customWidth="1"/>
    <col min="14764" max="14764" width="11.875" style="1" bestFit="1" customWidth="1"/>
    <col min="14765" max="14993" width="9" style="1"/>
    <col min="14994" max="14994" width="3.875" style="1" bestFit="1" customWidth="1"/>
    <col min="14995" max="14995" width="16" style="1" bestFit="1" customWidth="1"/>
    <col min="14996" max="14996" width="16.625" style="1" bestFit="1" customWidth="1"/>
    <col min="14997" max="14997" width="13.5" style="1" bestFit="1" customWidth="1"/>
    <col min="14998" max="14999" width="10.875" style="1" bestFit="1" customWidth="1"/>
    <col min="15000" max="15000" width="6.25" style="1" bestFit="1" customWidth="1"/>
    <col min="15001" max="15001" width="8.875" style="1" bestFit="1" customWidth="1"/>
    <col min="15002" max="15002" width="13.875" style="1" bestFit="1" customWidth="1"/>
    <col min="15003" max="15003" width="13.25" style="1" bestFit="1" customWidth="1"/>
    <col min="15004" max="15004" width="16" style="1" bestFit="1" customWidth="1"/>
    <col min="15005" max="15005" width="11.625" style="1" bestFit="1" customWidth="1"/>
    <col min="15006" max="15006" width="16.875" style="1" customWidth="1"/>
    <col min="15007" max="15007" width="13.25" style="1" customWidth="1"/>
    <col min="15008" max="15008" width="18.375" style="1" bestFit="1" customWidth="1"/>
    <col min="15009" max="15009" width="15" style="1" bestFit="1" customWidth="1"/>
    <col min="15010" max="15010" width="14.75" style="1" bestFit="1" customWidth="1"/>
    <col min="15011" max="15011" width="14.625" style="1" bestFit="1" customWidth="1"/>
    <col min="15012" max="15012" width="13.75" style="1" bestFit="1" customWidth="1"/>
    <col min="15013" max="15013" width="14.25" style="1" bestFit="1" customWidth="1"/>
    <col min="15014" max="15014" width="15.125" style="1" customWidth="1"/>
    <col min="15015" max="15015" width="20.5" style="1" bestFit="1" customWidth="1"/>
    <col min="15016" max="15016" width="27.875" style="1" bestFit="1" customWidth="1"/>
    <col min="15017" max="15017" width="6.875" style="1" bestFit="1" customWidth="1"/>
    <col min="15018" max="15018" width="5" style="1" bestFit="1" customWidth="1"/>
    <col min="15019" max="15019" width="8" style="1" bestFit="1" customWidth="1"/>
    <col min="15020" max="15020" width="11.875" style="1" bestFit="1" customWidth="1"/>
    <col min="15021" max="15249" width="9" style="1"/>
    <col min="15250" max="15250" width="3.875" style="1" bestFit="1" customWidth="1"/>
    <col min="15251" max="15251" width="16" style="1" bestFit="1" customWidth="1"/>
    <col min="15252" max="15252" width="16.625" style="1" bestFit="1" customWidth="1"/>
    <col min="15253" max="15253" width="13.5" style="1" bestFit="1" customWidth="1"/>
    <col min="15254" max="15255" width="10.875" style="1" bestFit="1" customWidth="1"/>
    <col min="15256" max="15256" width="6.25" style="1" bestFit="1" customWidth="1"/>
    <col min="15257" max="15257" width="8.875" style="1" bestFit="1" customWidth="1"/>
    <col min="15258" max="15258" width="13.875" style="1" bestFit="1" customWidth="1"/>
    <col min="15259" max="15259" width="13.25" style="1" bestFit="1" customWidth="1"/>
    <col min="15260" max="15260" width="16" style="1" bestFit="1" customWidth="1"/>
    <col min="15261" max="15261" width="11.625" style="1" bestFit="1" customWidth="1"/>
    <col min="15262" max="15262" width="16.875" style="1" customWidth="1"/>
    <col min="15263" max="15263" width="13.25" style="1" customWidth="1"/>
    <col min="15264" max="15264" width="18.375" style="1" bestFit="1" customWidth="1"/>
    <col min="15265" max="15265" width="15" style="1" bestFit="1" customWidth="1"/>
    <col min="15266" max="15266" width="14.75" style="1" bestFit="1" customWidth="1"/>
    <col min="15267" max="15267" width="14.625" style="1" bestFit="1" customWidth="1"/>
    <col min="15268" max="15268" width="13.75" style="1" bestFit="1" customWidth="1"/>
    <col min="15269" max="15269" width="14.25" style="1" bestFit="1" customWidth="1"/>
    <col min="15270" max="15270" width="15.125" style="1" customWidth="1"/>
    <col min="15271" max="15271" width="20.5" style="1" bestFit="1" customWidth="1"/>
    <col min="15272" max="15272" width="27.875" style="1" bestFit="1" customWidth="1"/>
    <col min="15273" max="15273" width="6.875" style="1" bestFit="1" customWidth="1"/>
    <col min="15274" max="15274" width="5" style="1" bestFit="1" customWidth="1"/>
    <col min="15275" max="15275" width="8" style="1" bestFit="1" customWidth="1"/>
    <col min="15276" max="15276" width="11.875" style="1" bestFit="1" customWidth="1"/>
    <col min="15277" max="15505" width="9" style="1"/>
    <col min="15506" max="15506" width="3.875" style="1" bestFit="1" customWidth="1"/>
    <col min="15507" max="15507" width="16" style="1" bestFit="1" customWidth="1"/>
    <col min="15508" max="15508" width="16.625" style="1" bestFit="1" customWidth="1"/>
    <col min="15509" max="15509" width="13.5" style="1" bestFit="1" customWidth="1"/>
    <col min="15510" max="15511" width="10.875" style="1" bestFit="1" customWidth="1"/>
    <col min="15512" max="15512" width="6.25" style="1" bestFit="1" customWidth="1"/>
    <col min="15513" max="15513" width="8.875" style="1" bestFit="1" customWidth="1"/>
    <col min="15514" max="15514" width="13.875" style="1" bestFit="1" customWidth="1"/>
    <col min="15515" max="15515" width="13.25" style="1" bestFit="1" customWidth="1"/>
    <col min="15516" max="15516" width="16" style="1" bestFit="1" customWidth="1"/>
    <col min="15517" max="15517" width="11.625" style="1" bestFit="1" customWidth="1"/>
    <col min="15518" max="15518" width="16.875" style="1" customWidth="1"/>
    <col min="15519" max="15519" width="13.25" style="1" customWidth="1"/>
    <col min="15520" max="15520" width="18.375" style="1" bestFit="1" customWidth="1"/>
    <col min="15521" max="15521" width="15" style="1" bestFit="1" customWidth="1"/>
    <col min="15522" max="15522" width="14.75" style="1" bestFit="1" customWidth="1"/>
    <col min="15523" max="15523" width="14.625" style="1" bestFit="1" customWidth="1"/>
    <col min="15524" max="15524" width="13.75" style="1" bestFit="1" customWidth="1"/>
    <col min="15525" max="15525" width="14.25" style="1" bestFit="1" customWidth="1"/>
    <col min="15526" max="15526" width="15.125" style="1" customWidth="1"/>
    <col min="15527" max="15527" width="20.5" style="1" bestFit="1" customWidth="1"/>
    <col min="15528" max="15528" width="27.875" style="1" bestFit="1" customWidth="1"/>
    <col min="15529" max="15529" width="6.875" style="1" bestFit="1" customWidth="1"/>
    <col min="15530" max="15530" width="5" style="1" bestFit="1" customWidth="1"/>
    <col min="15531" max="15531" width="8" style="1" bestFit="1" customWidth="1"/>
    <col min="15532" max="15532" width="11.875" style="1" bestFit="1" customWidth="1"/>
    <col min="15533" max="15761" width="9" style="1"/>
    <col min="15762" max="15762" width="3.875" style="1" bestFit="1" customWidth="1"/>
    <col min="15763" max="15763" width="16" style="1" bestFit="1" customWidth="1"/>
    <col min="15764" max="15764" width="16.625" style="1" bestFit="1" customWidth="1"/>
    <col min="15765" max="15765" width="13.5" style="1" bestFit="1" customWidth="1"/>
    <col min="15766" max="15767" width="10.875" style="1" bestFit="1" customWidth="1"/>
    <col min="15768" max="15768" width="6.25" style="1" bestFit="1" customWidth="1"/>
    <col min="15769" max="15769" width="8.875" style="1" bestFit="1" customWidth="1"/>
    <col min="15770" max="15770" width="13.875" style="1" bestFit="1" customWidth="1"/>
    <col min="15771" max="15771" width="13.25" style="1" bestFit="1" customWidth="1"/>
    <col min="15772" max="15772" width="16" style="1" bestFit="1" customWidth="1"/>
    <col min="15773" max="15773" width="11.625" style="1" bestFit="1" customWidth="1"/>
    <col min="15774" max="15774" width="16.875" style="1" customWidth="1"/>
    <col min="15775" max="15775" width="13.25" style="1" customWidth="1"/>
    <col min="15776" max="15776" width="18.375" style="1" bestFit="1" customWidth="1"/>
    <col min="15777" max="15777" width="15" style="1" bestFit="1" customWidth="1"/>
    <col min="15778" max="15778" width="14.75" style="1" bestFit="1" customWidth="1"/>
    <col min="15779" max="15779" width="14.625" style="1" bestFit="1" customWidth="1"/>
    <col min="15780" max="15780" width="13.75" style="1" bestFit="1" customWidth="1"/>
    <col min="15781" max="15781" width="14.25" style="1" bestFit="1" customWidth="1"/>
    <col min="15782" max="15782" width="15.125" style="1" customWidth="1"/>
    <col min="15783" max="15783" width="20.5" style="1" bestFit="1" customWidth="1"/>
    <col min="15784" max="15784" width="27.875" style="1" bestFit="1" customWidth="1"/>
    <col min="15785" max="15785" width="6.875" style="1" bestFit="1" customWidth="1"/>
    <col min="15786" max="15786" width="5" style="1" bestFit="1" customWidth="1"/>
    <col min="15787" max="15787" width="8" style="1" bestFit="1" customWidth="1"/>
    <col min="15788" max="15788" width="11.875" style="1" bestFit="1" customWidth="1"/>
    <col min="15789" max="16017" width="9" style="1"/>
    <col min="16018" max="16018" width="3.875" style="1" bestFit="1" customWidth="1"/>
    <col min="16019" max="16019" width="16" style="1" bestFit="1" customWidth="1"/>
    <col min="16020" max="16020" width="16.625" style="1" bestFit="1" customWidth="1"/>
    <col min="16021" max="16021" width="13.5" style="1" bestFit="1" customWidth="1"/>
    <col min="16022" max="16023" width="10.875" style="1" bestFit="1" customWidth="1"/>
    <col min="16024" max="16024" width="6.25" style="1" bestFit="1" customWidth="1"/>
    <col min="16025" max="16025" width="8.875" style="1" bestFit="1" customWidth="1"/>
    <col min="16026" max="16026" width="13.875" style="1" bestFit="1" customWidth="1"/>
    <col min="16027" max="16027" width="13.25" style="1" bestFit="1" customWidth="1"/>
    <col min="16028" max="16028" width="16" style="1" bestFit="1" customWidth="1"/>
    <col min="16029" max="16029" width="11.625" style="1" bestFit="1" customWidth="1"/>
    <col min="16030" max="16030" width="16.875" style="1" customWidth="1"/>
    <col min="16031" max="16031" width="13.25" style="1" customWidth="1"/>
    <col min="16032" max="16032" width="18.375" style="1" bestFit="1" customWidth="1"/>
    <col min="16033" max="16033" width="15" style="1" bestFit="1" customWidth="1"/>
    <col min="16034" max="16034" width="14.75" style="1" bestFit="1" customWidth="1"/>
    <col min="16035" max="16035" width="14.625" style="1" bestFit="1" customWidth="1"/>
    <col min="16036" max="16036" width="13.75" style="1" bestFit="1" customWidth="1"/>
    <col min="16037" max="16037" width="14.25" style="1" bestFit="1" customWidth="1"/>
    <col min="16038" max="16038" width="15.125" style="1" customWidth="1"/>
    <col min="16039" max="16039" width="20.5" style="1" bestFit="1" customWidth="1"/>
    <col min="16040" max="16040" width="27.875" style="1" bestFit="1" customWidth="1"/>
    <col min="16041" max="16041" width="6.875" style="1" bestFit="1" customWidth="1"/>
    <col min="16042" max="16042" width="5" style="1" bestFit="1" customWidth="1"/>
    <col min="16043" max="16043" width="8" style="1" bestFit="1" customWidth="1"/>
    <col min="16044" max="16044" width="11.875" style="1" bestFit="1" customWidth="1"/>
    <col min="16045" max="16384" width="9" style="1"/>
  </cols>
  <sheetData>
    <row r="1" spans="1:23" ht="18.75">
      <c r="S1" s="7" t="s">
        <v>23</v>
      </c>
    </row>
    <row r="2" spans="1:23" ht="18.75">
      <c r="S2" s="22" t="s">
        <v>0</v>
      </c>
    </row>
    <row r="3" spans="1:23" ht="18.75">
      <c r="P3" s="44" t="s">
        <v>35</v>
      </c>
      <c r="Q3" s="44"/>
      <c r="R3" s="44"/>
      <c r="S3" s="44"/>
    </row>
    <row r="4" spans="1:23" ht="16.5">
      <c r="A4" s="47" t="s">
        <v>24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</row>
    <row r="5" spans="1:2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8"/>
    </row>
    <row r="6" spans="1:23" ht="15.75">
      <c r="A6" s="45" t="s">
        <v>61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8"/>
    </row>
    <row r="7" spans="1:23" ht="15.75">
      <c r="A7" s="46" t="s">
        <v>15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8"/>
    </row>
    <row r="8" spans="1:23" ht="15.7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8"/>
    </row>
    <row r="9" spans="1:23" ht="15.75">
      <c r="A9" s="48" t="s">
        <v>155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8"/>
    </row>
    <row r="10" spans="1:23" s="9" customFormat="1" ht="16.5" customHeight="1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T10" s="6"/>
      <c r="U10" s="6"/>
      <c r="V10" s="1"/>
      <c r="W10" s="1"/>
    </row>
    <row r="11" spans="1:23" s="9" customFormat="1" ht="38.25" customHeight="1">
      <c r="A11" s="30" t="s">
        <v>14</v>
      </c>
      <c r="B11" s="30" t="s">
        <v>6</v>
      </c>
      <c r="C11" s="30" t="s">
        <v>1</v>
      </c>
      <c r="D11" s="31" t="s">
        <v>7</v>
      </c>
      <c r="E11" s="31" t="s">
        <v>8</v>
      </c>
      <c r="F11" s="32" t="s">
        <v>17</v>
      </c>
      <c r="G11" s="33"/>
      <c r="H11" s="33"/>
      <c r="I11" s="33"/>
      <c r="J11" s="34"/>
      <c r="K11" s="38" t="s">
        <v>18</v>
      </c>
      <c r="L11" s="32" t="s">
        <v>10</v>
      </c>
      <c r="M11" s="34"/>
      <c r="N11" s="30" t="s">
        <v>9</v>
      </c>
      <c r="O11" s="41" t="s">
        <v>16</v>
      </c>
      <c r="P11" s="26" t="s">
        <v>11</v>
      </c>
      <c r="Q11" s="27"/>
      <c r="R11" s="27"/>
      <c r="S11" s="27"/>
      <c r="T11" s="27"/>
      <c r="U11" s="27"/>
      <c r="V11" s="27"/>
      <c r="W11" s="28"/>
    </row>
    <row r="12" spans="1:23" s="9" customFormat="1" ht="51" customHeight="1">
      <c r="A12" s="30"/>
      <c r="B12" s="30"/>
      <c r="C12" s="30"/>
      <c r="D12" s="31"/>
      <c r="E12" s="31"/>
      <c r="F12" s="35"/>
      <c r="G12" s="36"/>
      <c r="H12" s="36"/>
      <c r="I12" s="36"/>
      <c r="J12" s="37"/>
      <c r="K12" s="39"/>
      <c r="L12" s="35"/>
      <c r="M12" s="37"/>
      <c r="N12" s="30"/>
      <c r="O12" s="42"/>
      <c r="P12" s="25" t="s">
        <v>62</v>
      </c>
      <c r="Q12" s="25"/>
      <c r="R12" s="25" t="s">
        <v>65</v>
      </c>
      <c r="S12" s="25"/>
      <c r="T12" s="25" t="s">
        <v>63</v>
      </c>
      <c r="U12" s="25"/>
      <c r="V12" s="25" t="s">
        <v>64</v>
      </c>
      <c r="W12" s="25"/>
    </row>
    <row r="13" spans="1:23" s="9" customFormat="1" ht="137.25" customHeight="1">
      <c r="A13" s="30"/>
      <c r="B13" s="30"/>
      <c r="C13" s="30"/>
      <c r="D13" s="31"/>
      <c r="E13" s="31"/>
      <c r="F13" s="10" t="s">
        <v>5</v>
      </c>
      <c r="G13" s="10" t="s">
        <v>2</v>
      </c>
      <c r="H13" s="10" t="s">
        <v>3</v>
      </c>
      <c r="I13" s="11" t="s">
        <v>27</v>
      </c>
      <c r="J13" s="10" t="s">
        <v>4</v>
      </c>
      <c r="K13" s="40"/>
      <c r="L13" s="24" t="s">
        <v>25</v>
      </c>
      <c r="M13" s="24" t="s">
        <v>26</v>
      </c>
      <c r="N13" s="30"/>
      <c r="O13" s="43"/>
      <c r="P13" s="2" t="s">
        <v>12</v>
      </c>
      <c r="Q13" s="2" t="s">
        <v>13</v>
      </c>
      <c r="R13" s="2" t="s">
        <v>12</v>
      </c>
      <c r="S13" s="2" t="s">
        <v>13</v>
      </c>
      <c r="T13" s="2" t="s">
        <v>12</v>
      </c>
      <c r="U13" s="2" t="s">
        <v>13</v>
      </c>
      <c r="V13" s="2" t="s">
        <v>12</v>
      </c>
      <c r="W13" s="2" t="s">
        <v>13</v>
      </c>
    </row>
    <row r="14" spans="1:23" s="9" customFormat="1" ht="15" customHeight="1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19</v>
      </c>
      <c r="Q14" s="13" t="s">
        <v>20</v>
      </c>
      <c r="R14" s="13" t="s">
        <v>21</v>
      </c>
      <c r="S14" s="13" t="s">
        <v>22</v>
      </c>
      <c r="T14" s="12" t="s">
        <v>67</v>
      </c>
      <c r="U14" s="12" t="s">
        <v>68</v>
      </c>
      <c r="V14" s="12" t="s">
        <v>69</v>
      </c>
      <c r="W14" s="12" t="s">
        <v>70</v>
      </c>
    </row>
    <row r="15" spans="1:23" s="60" customFormat="1" ht="129.75" customHeight="1">
      <c r="A15" s="51">
        <v>0</v>
      </c>
      <c r="B15" s="52" t="s">
        <v>60</v>
      </c>
      <c r="C15" s="3" t="s">
        <v>46</v>
      </c>
      <c r="D15" s="53">
        <f>D43+D87</f>
        <v>19.765337449999997</v>
      </c>
      <c r="E15" s="54" t="s">
        <v>187</v>
      </c>
      <c r="F15" s="55">
        <f>F43+F87</f>
        <v>19.765337449999997</v>
      </c>
      <c r="G15" s="56">
        <v>0</v>
      </c>
      <c r="H15" s="56">
        <v>0</v>
      </c>
      <c r="I15" s="55">
        <f>I43+I87</f>
        <v>19.765337449999997</v>
      </c>
      <c r="J15" s="56">
        <v>0</v>
      </c>
      <c r="K15" s="55">
        <f>K43+K87</f>
        <v>16.48278019133333</v>
      </c>
      <c r="L15" s="57" t="s">
        <v>154</v>
      </c>
      <c r="M15" s="55">
        <f>M43+M87</f>
        <v>1.1512500000000001</v>
      </c>
      <c r="N15" s="58" t="s">
        <v>72</v>
      </c>
      <c r="O15" s="59" t="s">
        <v>154</v>
      </c>
      <c r="P15" s="59" t="s">
        <v>154</v>
      </c>
      <c r="Q15" s="59" t="s">
        <v>154</v>
      </c>
      <c r="R15" s="21" t="s">
        <v>154</v>
      </c>
      <c r="S15" s="21" t="s">
        <v>154</v>
      </c>
      <c r="T15" s="59" t="s">
        <v>154</v>
      </c>
      <c r="U15" s="59" t="s">
        <v>154</v>
      </c>
      <c r="V15" s="59" t="s">
        <v>154</v>
      </c>
      <c r="W15" s="59" t="s">
        <v>154</v>
      </c>
    </row>
    <row r="16" spans="1:23" s="14" customFormat="1" ht="16.5">
      <c r="A16" s="61" t="s">
        <v>74</v>
      </c>
      <c r="B16" s="62" t="s">
        <v>75</v>
      </c>
      <c r="C16" s="61" t="s">
        <v>46</v>
      </c>
      <c r="D16" s="21" t="s">
        <v>76</v>
      </c>
      <c r="E16" s="21" t="s">
        <v>154</v>
      </c>
      <c r="F16" s="21" t="s">
        <v>76</v>
      </c>
      <c r="G16" s="56">
        <v>0</v>
      </c>
      <c r="H16" s="56">
        <v>0</v>
      </c>
      <c r="I16" s="21" t="s">
        <v>76</v>
      </c>
      <c r="J16" s="56">
        <v>0</v>
      </c>
      <c r="K16" s="21" t="s">
        <v>76</v>
      </c>
      <c r="L16" s="21" t="s">
        <v>154</v>
      </c>
      <c r="M16" s="21" t="s">
        <v>76</v>
      </c>
      <c r="N16" s="21" t="s">
        <v>154</v>
      </c>
      <c r="O16" s="21" t="s">
        <v>154</v>
      </c>
      <c r="P16" s="21" t="s">
        <v>154</v>
      </c>
      <c r="Q16" s="21" t="s">
        <v>154</v>
      </c>
      <c r="R16" s="21" t="s">
        <v>154</v>
      </c>
      <c r="S16" s="21" t="s">
        <v>154</v>
      </c>
      <c r="T16" s="59" t="s">
        <v>154</v>
      </c>
      <c r="U16" s="59" t="s">
        <v>154</v>
      </c>
      <c r="V16" s="21" t="s">
        <v>154</v>
      </c>
      <c r="W16" s="21" t="s">
        <v>154</v>
      </c>
    </row>
    <row r="17" spans="1:23" s="14" customFormat="1" ht="126" customHeight="1">
      <c r="A17" s="61" t="s">
        <v>77</v>
      </c>
      <c r="B17" s="62" t="s">
        <v>78</v>
      </c>
      <c r="C17" s="61" t="s">
        <v>46</v>
      </c>
      <c r="D17" s="63">
        <f>D15</f>
        <v>19.765337449999997</v>
      </c>
      <c r="E17" s="54" t="s">
        <v>187</v>
      </c>
      <c r="F17" s="63">
        <f>F15</f>
        <v>19.765337449999997</v>
      </c>
      <c r="G17" s="56">
        <v>0</v>
      </c>
      <c r="H17" s="56">
        <v>0</v>
      </c>
      <c r="I17" s="63">
        <f t="shared" ref="I17:M17" si="0">I15</f>
        <v>19.765337449999997</v>
      </c>
      <c r="J17" s="56">
        <v>0</v>
      </c>
      <c r="K17" s="63">
        <f t="shared" si="0"/>
        <v>16.48278019133333</v>
      </c>
      <c r="L17" s="57" t="s">
        <v>154</v>
      </c>
      <c r="M17" s="63">
        <f t="shared" si="0"/>
        <v>1.1512500000000001</v>
      </c>
      <c r="N17" s="58" t="s">
        <v>72</v>
      </c>
      <c r="O17" s="21" t="s">
        <v>154</v>
      </c>
      <c r="P17" s="21" t="s">
        <v>154</v>
      </c>
      <c r="Q17" s="21" t="s">
        <v>154</v>
      </c>
      <c r="R17" s="21" t="s">
        <v>154</v>
      </c>
      <c r="S17" s="21" t="s">
        <v>154</v>
      </c>
      <c r="T17" s="59" t="s">
        <v>154</v>
      </c>
      <c r="U17" s="59" t="s">
        <v>154</v>
      </c>
      <c r="V17" s="59" t="s">
        <v>154</v>
      </c>
      <c r="W17" s="59" t="s">
        <v>154</v>
      </c>
    </row>
    <row r="18" spans="1:23" s="14" customFormat="1" ht="57" customHeight="1">
      <c r="A18" s="61" t="s">
        <v>79</v>
      </c>
      <c r="B18" s="62" t="s">
        <v>80</v>
      </c>
      <c r="C18" s="61" t="s">
        <v>46</v>
      </c>
      <c r="D18" s="21" t="s">
        <v>76</v>
      </c>
      <c r="E18" s="21" t="s">
        <v>154</v>
      </c>
      <c r="F18" s="21" t="s">
        <v>76</v>
      </c>
      <c r="G18" s="56">
        <v>0</v>
      </c>
      <c r="H18" s="56">
        <v>0</v>
      </c>
      <c r="I18" s="21" t="s">
        <v>76</v>
      </c>
      <c r="J18" s="56">
        <v>0</v>
      </c>
      <c r="K18" s="21" t="s">
        <v>76</v>
      </c>
      <c r="L18" s="21" t="s">
        <v>154</v>
      </c>
      <c r="M18" s="21" t="s">
        <v>76</v>
      </c>
      <c r="N18" s="21" t="s">
        <v>154</v>
      </c>
      <c r="O18" s="21" t="s">
        <v>154</v>
      </c>
      <c r="P18" s="21" t="s">
        <v>154</v>
      </c>
      <c r="Q18" s="21" t="s">
        <v>154</v>
      </c>
      <c r="R18" s="21" t="s">
        <v>154</v>
      </c>
      <c r="S18" s="21" t="s">
        <v>154</v>
      </c>
      <c r="T18" s="59" t="s">
        <v>154</v>
      </c>
      <c r="U18" s="59" t="s">
        <v>154</v>
      </c>
      <c r="V18" s="21" t="s">
        <v>154</v>
      </c>
      <c r="W18" s="21" t="s">
        <v>154</v>
      </c>
    </row>
    <row r="19" spans="1:23" s="14" customFormat="1" ht="33">
      <c r="A19" s="61" t="s">
        <v>81</v>
      </c>
      <c r="B19" s="62" t="s">
        <v>82</v>
      </c>
      <c r="C19" s="61" t="s">
        <v>46</v>
      </c>
      <c r="D19" s="21" t="s">
        <v>76</v>
      </c>
      <c r="E19" s="21" t="s">
        <v>154</v>
      </c>
      <c r="F19" s="21" t="s">
        <v>76</v>
      </c>
      <c r="G19" s="56">
        <v>0</v>
      </c>
      <c r="H19" s="56">
        <v>0</v>
      </c>
      <c r="I19" s="21" t="s">
        <v>76</v>
      </c>
      <c r="J19" s="56">
        <v>0</v>
      </c>
      <c r="K19" s="21" t="s">
        <v>76</v>
      </c>
      <c r="L19" s="21" t="s">
        <v>154</v>
      </c>
      <c r="M19" s="21" t="s">
        <v>76</v>
      </c>
      <c r="N19" s="21" t="s">
        <v>154</v>
      </c>
      <c r="O19" s="21" t="s">
        <v>154</v>
      </c>
      <c r="P19" s="21" t="s">
        <v>154</v>
      </c>
      <c r="Q19" s="21" t="s">
        <v>154</v>
      </c>
      <c r="R19" s="21" t="s">
        <v>154</v>
      </c>
      <c r="S19" s="21" t="s">
        <v>154</v>
      </c>
      <c r="T19" s="59" t="s">
        <v>154</v>
      </c>
      <c r="U19" s="59" t="s">
        <v>154</v>
      </c>
      <c r="V19" s="21" t="s">
        <v>154</v>
      </c>
      <c r="W19" s="21" t="s">
        <v>154</v>
      </c>
    </row>
    <row r="20" spans="1:23" s="14" customFormat="1" ht="33">
      <c r="A20" s="61" t="s">
        <v>83</v>
      </c>
      <c r="B20" s="62" t="s">
        <v>84</v>
      </c>
      <c r="C20" s="61" t="s">
        <v>46</v>
      </c>
      <c r="D20" s="21" t="s">
        <v>76</v>
      </c>
      <c r="E20" s="21" t="s">
        <v>154</v>
      </c>
      <c r="F20" s="21" t="s">
        <v>76</v>
      </c>
      <c r="G20" s="56">
        <v>0</v>
      </c>
      <c r="H20" s="56">
        <v>0</v>
      </c>
      <c r="I20" s="21" t="s">
        <v>76</v>
      </c>
      <c r="J20" s="56">
        <v>0</v>
      </c>
      <c r="K20" s="21" t="s">
        <v>76</v>
      </c>
      <c r="L20" s="21" t="s">
        <v>154</v>
      </c>
      <c r="M20" s="21" t="s">
        <v>76</v>
      </c>
      <c r="N20" s="21" t="s">
        <v>154</v>
      </c>
      <c r="O20" s="21" t="s">
        <v>154</v>
      </c>
      <c r="P20" s="21" t="s">
        <v>154</v>
      </c>
      <c r="Q20" s="21" t="s">
        <v>154</v>
      </c>
      <c r="R20" s="21" t="s">
        <v>154</v>
      </c>
      <c r="S20" s="21" t="s">
        <v>154</v>
      </c>
      <c r="T20" s="59" t="s">
        <v>154</v>
      </c>
      <c r="U20" s="59" t="s">
        <v>154</v>
      </c>
      <c r="V20" s="21" t="s">
        <v>154</v>
      </c>
      <c r="W20" s="21" t="s">
        <v>154</v>
      </c>
    </row>
    <row r="21" spans="1:23" s="14" customFormat="1" ht="16.5">
      <c r="A21" s="61" t="s">
        <v>85</v>
      </c>
      <c r="B21" s="62" t="s">
        <v>86</v>
      </c>
      <c r="C21" s="61" t="s">
        <v>46</v>
      </c>
      <c r="D21" s="21" t="s">
        <v>76</v>
      </c>
      <c r="E21" s="21" t="s">
        <v>154</v>
      </c>
      <c r="F21" s="21" t="s">
        <v>76</v>
      </c>
      <c r="G21" s="56">
        <v>0</v>
      </c>
      <c r="H21" s="56">
        <v>0</v>
      </c>
      <c r="I21" s="21" t="s">
        <v>76</v>
      </c>
      <c r="J21" s="56">
        <v>0</v>
      </c>
      <c r="K21" s="21" t="s">
        <v>76</v>
      </c>
      <c r="L21" s="21" t="s">
        <v>154</v>
      </c>
      <c r="M21" s="21" t="s">
        <v>76</v>
      </c>
      <c r="N21" s="21" t="s">
        <v>154</v>
      </c>
      <c r="O21" s="21" t="s">
        <v>154</v>
      </c>
      <c r="P21" s="21" t="s">
        <v>154</v>
      </c>
      <c r="Q21" s="21" t="s">
        <v>154</v>
      </c>
      <c r="R21" s="21" t="s">
        <v>154</v>
      </c>
      <c r="S21" s="21" t="s">
        <v>154</v>
      </c>
      <c r="T21" s="59" t="s">
        <v>154</v>
      </c>
      <c r="U21" s="59" t="s">
        <v>154</v>
      </c>
      <c r="V21" s="21" t="s">
        <v>154</v>
      </c>
      <c r="W21" s="21" t="s">
        <v>154</v>
      </c>
    </row>
    <row r="22" spans="1:23" s="64" customFormat="1" ht="16.5">
      <c r="A22" s="51">
        <v>1</v>
      </c>
      <c r="B22" s="52" t="s">
        <v>87</v>
      </c>
      <c r="C22" s="51" t="s">
        <v>46</v>
      </c>
      <c r="D22" s="63">
        <f>D43+D87</f>
        <v>19.765337449999997</v>
      </c>
      <c r="E22" s="21" t="s">
        <v>187</v>
      </c>
      <c r="F22" s="63">
        <f>F43+F87</f>
        <v>19.765337449999997</v>
      </c>
      <c r="G22" s="56">
        <v>0</v>
      </c>
      <c r="H22" s="56">
        <v>0</v>
      </c>
      <c r="I22" s="63">
        <f>I43+I87</f>
        <v>19.765337449999997</v>
      </c>
      <c r="J22" s="56">
        <v>0</v>
      </c>
      <c r="K22" s="63">
        <f>K43+K87</f>
        <v>16.48278019133333</v>
      </c>
      <c r="L22" s="21" t="s">
        <v>154</v>
      </c>
      <c r="M22" s="63">
        <f>M43+M87</f>
        <v>1.1512500000000001</v>
      </c>
      <c r="N22" s="21" t="s">
        <v>154</v>
      </c>
      <c r="O22" s="21" t="s">
        <v>154</v>
      </c>
      <c r="P22" s="21" t="s">
        <v>154</v>
      </c>
      <c r="Q22" s="21" t="s">
        <v>154</v>
      </c>
      <c r="R22" s="21" t="s">
        <v>154</v>
      </c>
      <c r="S22" s="21" t="s">
        <v>154</v>
      </c>
      <c r="T22" s="59" t="s">
        <v>154</v>
      </c>
      <c r="U22" s="59" t="s">
        <v>154</v>
      </c>
      <c r="V22" s="59" t="s">
        <v>154</v>
      </c>
      <c r="W22" s="59" t="s">
        <v>154</v>
      </c>
    </row>
    <row r="23" spans="1:23" s="15" customFormat="1" ht="31.5">
      <c r="A23" s="3" t="s">
        <v>88</v>
      </c>
      <c r="B23" s="65" t="s">
        <v>89</v>
      </c>
      <c r="C23" s="3" t="s">
        <v>46</v>
      </c>
      <c r="D23" s="21" t="s">
        <v>76</v>
      </c>
      <c r="E23" s="21" t="s">
        <v>154</v>
      </c>
      <c r="F23" s="21" t="s">
        <v>76</v>
      </c>
      <c r="G23" s="56">
        <v>0</v>
      </c>
      <c r="H23" s="56">
        <v>0</v>
      </c>
      <c r="I23" s="21" t="s">
        <v>76</v>
      </c>
      <c r="J23" s="56">
        <v>0</v>
      </c>
      <c r="K23" s="21" t="s">
        <v>76</v>
      </c>
      <c r="L23" s="21" t="s">
        <v>154</v>
      </c>
      <c r="M23" s="21" t="s">
        <v>76</v>
      </c>
      <c r="N23" s="21" t="s">
        <v>154</v>
      </c>
      <c r="O23" s="21" t="s">
        <v>154</v>
      </c>
      <c r="P23" s="21" t="s">
        <v>154</v>
      </c>
      <c r="Q23" s="21" t="s">
        <v>154</v>
      </c>
      <c r="R23" s="21" t="s">
        <v>154</v>
      </c>
      <c r="S23" s="21" t="s">
        <v>154</v>
      </c>
      <c r="T23" s="59" t="s">
        <v>154</v>
      </c>
      <c r="U23" s="59" t="s">
        <v>154</v>
      </c>
      <c r="V23" s="21" t="s">
        <v>154</v>
      </c>
      <c r="W23" s="21" t="s">
        <v>154</v>
      </c>
    </row>
    <row r="24" spans="1:23" s="15" customFormat="1" ht="63">
      <c r="A24" s="3" t="s">
        <v>90</v>
      </c>
      <c r="B24" s="65" t="s">
        <v>91</v>
      </c>
      <c r="C24" s="3" t="s">
        <v>46</v>
      </c>
      <c r="D24" s="4" t="s">
        <v>76</v>
      </c>
      <c r="E24" s="4" t="s">
        <v>154</v>
      </c>
      <c r="F24" s="4" t="s">
        <v>76</v>
      </c>
      <c r="G24" s="56">
        <v>0</v>
      </c>
      <c r="H24" s="56">
        <v>0</v>
      </c>
      <c r="I24" s="4" t="s">
        <v>76</v>
      </c>
      <c r="J24" s="56">
        <v>0</v>
      </c>
      <c r="K24" s="4" t="s">
        <v>76</v>
      </c>
      <c r="L24" s="4" t="s">
        <v>154</v>
      </c>
      <c r="M24" s="4" t="s">
        <v>76</v>
      </c>
      <c r="N24" s="4" t="s">
        <v>154</v>
      </c>
      <c r="O24" s="21" t="s">
        <v>154</v>
      </c>
      <c r="P24" s="21" t="s">
        <v>154</v>
      </c>
      <c r="Q24" s="21" t="s">
        <v>154</v>
      </c>
      <c r="R24" s="21" t="s">
        <v>154</v>
      </c>
      <c r="S24" s="21" t="s">
        <v>154</v>
      </c>
      <c r="T24" s="59" t="s">
        <v>154</v>
      </c>
      <c r="U24" s="59" t="s">
        <v>154</v>
      </c>
      <c r="V24" s="4" t="s">
        <v>154</v>
      </c>
      <c r="W24" s="4" t="s">
        <v>154</v>
      </c>
    </row>
    <row r="25" spans="1:23" s="16" customFormat="1" ht="54" customHeight="1">
      <c r="A25" s="5" t="s">
        <v>92</v>
      </c>
      <c r="B25" s="66" t="s">
        <v>93</v>
      </c>
      <c r="C25" s="5" t="s">
        <v>46</v>
      </c>
      <c r="D25" s="21" t="s">
        <v>76</v>
      </c>
      <c r="E25" s="21" t="s">
        <v>154</v>
      </c>
      <c r="F25" s="21" t="s">
        <v>76</v>
      </c>
      <c r="G25" s="56">
        <v>0</v>
      </c>
      <c r="H25" s="56">
        <v>0</v>
      </c>
      <c r="I25" s="21" t="s">
        <v>76</v>
      </c>
      <c r="J25" s="56">
        <v>0</v>
      </c>
      <c r="K25" s="21" t="s">
        <v>76</v>
      </c>
      <c r="L25" s="21" t="s">
        <v>154</v>
      </c>
      <c r="M25" s="21" t="s">
        <v>76</v>
      </c>
      <c r="N25" s="21" t="s">
        <v>154</v>
      </c>
      <c r="O25" s="21" t="s">
        <v>154</v>
      </c>
      <c r="P25" s="21" t="s">
        <v>154</v>
      </c>
      <c r="Q25" s="21" t="s">
        <v>154</v>
      </c>
      <c r="R25" s="21" t="s">
        <v>154</v>
      </c>
      <c r="S25" s="21" t="s">
        <v>154</v>
      </c>
      <c r="T25" s="59" t="s">
        <v>154</v>
      </c>
      <c r="U25" s="59" t="s">
        <v>154</v>
      </c>
      <c r="V25" s="21" t="s">
        <v>154</v>
      </c>
      <c r="W25" s="21" t="s">
        <v>154</v>
      </c>
    </row>
    <row r="26" spans="1:23" s="16" customFormat="1" ht="65.25" customHeight="1">
      <c r="A26" s="5" t="s">
        <v>94</v>
      </c>
      <c r="B26" s="66" t="s">
        <v>95</v>
      </c>
      <c r="C26" s="5" t="s">
        <v>46</v>
      </c>
      <c r="D26" s="21" t="s">
        <v>76</v>
      </c>
      <c r="E26" s="21" t="s">
        <v>154</v>
      </c>
      <c r="F26" s="21" t="s">
        <v>76</v>
      </c>
      <c r="G26" s="56">
        <v>0</v>
      </c>
      <c r="H26" s="56">
        <v>0</v>
      </c>
      <c r="I26" s="21" t="s">
        <v>76</v>
      </c>
      <c r="J26" s="56">
        <v>0</v>
      </c>
      <c r="K26" s="21" t="s">
        <v>76</v>
      </c>
      <c r="L26" s="21" t="s">
        <v>154</v>
      </c>
      <c r="M26" s="21" t="s">
        <v>76</v>
      </c>
      <c r="N26" s="21" t="s">
        <v>154</v>
      </c>
      <c r="O26" s="21" t="s">
        <v>154</v>
      </c>
      <c r="P26" s="21" t="s">
        <v>154</v>
      </c>
      <c r="Q26" s="21" t="s">
        <v>154</v>
      </c>
      <c r="R26" s="21" t="s">
        <v>154</v>
      </c>
      <c r="S26" s="21" t="s">
        <v>154</v>
      </c>
      <c r="T26" s="59" t="s">
        <v>154</v>
      </c>
      <c r="U26" s="59" t="s">
        <v>154</v>
      </c>
      <c r="V26" s="21" t="s">
        <v>154</v>
      </c>
      <c r="W26" s="21" t="s">
        <v>154</v>
      </c>
    </row>
    <row r="27" spans="1:23" s="16" customFormat="1" ht="63">
      <c r="A27" s="5" t="s">
        <v>96</v>
      </c>
      <c r="B27" s="66" t="s">
        <v>97</v>
      </c>
      <c r="C27" s="5" t="s">
        <v>46</v>
      </c>
      <c r="D27" s="21" t="s">
        <v>76</v>
      </c>
      <c r="E27" s="21" t="s">
        <v>154</v>
      </c>
      <c r="F27" s="21" t="s">
        <v>76</v>
      </c>
      <c r="G27" s="56">
        <v>0</v>
      </c>
      <c r="H27" s="56">
        <v>0</v>
      </c>
      <c r="I27" s="21" t="s">
        <v>76</v>
      </c>
      <c r="J27" s="56">
        <v>0</v>
      </c>
      <c r="K27" s="21" t="s">
        <v>76</v>
      </c>
      <c r="L27" s="21" t="s">
        <v>154</v>
      </c>
      <c r="M27" s="21" t="s">
        <v>76</v>
      </c>
      <c r="N27" s="21" t="s">
        <v>154</v>
      </c>
      <c r="O27" s="21" t="s">
        <v>154</v>
      </c>
      <c r="P27" s="21" t="s">
        <v>154</v>
      </c>
      <c r="Q27" s="21" t="s">
        <v>154</v>
      </c>
      <c r="R27" s="21" t="s">
        <v>154</v>
      </c>
      <c r="S27" s="21" t="s">
        <v>154</v>
      </c>
      <c r="T27" s="59" t="s">
        <v>154</v>
      </c>
      <c r="U27" s="59" t="s">
        <v>154</v>
      </c>
      <c r="V27" s="21" t="s">
        <v>154</v>
      </c>
      <c r="W27" s="21" t="s">
        <v>154</v>
      </c>
    </row>
    <row r="28" spans="1:23" s="15" customFormat="1" ht="31.5">
      <c r="A28" s="67" t="s">
        <v>98</v>
      </c>
      <c r="B28" s="68" t="s">
        <v>99</v>
      </c>
      <c r="C28" s="3" t="s">
        <v>46</v>
      </c>
      <c r="D28" s="4" t="s">
        <v>76</v>
      </c>
      <c r="E28" s="4" t="s">
        <v>154</v>
      </c>
      <c r="F28" s="4" t="s">
        <v>76</v>
      </c>
      <c r="G28" s="56">
        <v>0</v>
      </c>
      <c r="H28" s="56">
        <v>0</v>
      </c>
      <c r="I28" s="4" t="s">
        <v>76</v>
      </c>
      <c r="J28" s="56">
        <v>0</v>
      </c>
      <c r="K28" s="4" t="s">
        <v>76</v>
      </c>
      <c r="L28" s="4" t="s">
        <v>154</v>
      </c>
      <c r="M28" s="4" t="s">
        <v>76</v>
      </c>
      <c r="N28" s="4" t="s">
        <v>154</v>
      </c>
      <c r="O28" s="21" t="s">
        <v>154</v>
      </c>
      <c r="P28" s="21" t="s">
        <v>154</v>
      </c>
      <c r="Q28" s="21" t="s">
        <v>154</v>
      </c>
      <c r="R28" s="21" t="s">
        <v>154</v>
      </c>
      <c r="S28" s="21" t="s">
        <v>154</v>
      </c>
      <c r="T28" s="59" t="s">
        <v>154</v>
      </c>
      <c r="U28" s="59" t="s">
        <v>154</v>
      </c>
      <c r="V28" s="4" t="s">
        <v>154</v>
      </c>
      <c r="W28" s="4" t="s">
        <v>154</v>
      </c>
    </row>
    <row r="29" spans="1:23" s="16" customFormat="1" ht="66.75" customHeight="1">
      <c r="A29" s="69" t="s">
        <v>100</v>
      </c>
      <c r="B29" s="70" t="s">
        <v>101</v>
      </c>
      <c r="C29" s="5" t="s">
        <v>46</v>
      </c>
      <c r="D29" s="21" t="s">
        <v>76</v>
      </c>
      <c r="E29" s="21" t="s">
        <v>154</v>
      </c>
      <c r="F29" s="21" t="s">
        <v>76</v>
      </c>
      <c r="G29" s="56">
        <v>0</v>
      </c>
      <c r="H29" s="56">
        <v>0</v>
      </c>
      <c r="I29" s="21" t="s">
        <v>76</v>
      </c>
      <c r="J29" s="56">
        <v>0</v>
      </c>
      <c r="K29" s="21" t="s">
        <v>76</v>
      </c>
      <c r="L29" s="21" t="s">
        <v>154</v>
      </c>
      <c r="M29" s="21" t="s">
        <v>76</v>
      </c>
      <c r="N29" s="21" t="s">
        <v>154</v>
      </c>
      <c r="O29" s="21" t="s">
        <v>154</v>
      </c>
      <c r="P29" s="21" t="s">
        <v>154</v>
      </c>
      <c r="Q29" s="21" t="s">
        <v>154</v>
      </c>
      <c r="R29" s="21" t="s">
        <v>154</v>
      </c>
      <c r="S29" s="21" t="s">
        <v>154</v>
      </c>
      <c r="T29" s="59" t="s">
        <v>154</v>
      </c>
      <c r="U29" s="59" t="s">
        <v>154</v>
      </c>
      <c r="V29" s="21" t="s">
        <v>154</v>
      </c>
      <c r="W29" s="21" t="s">
        <v>154</v>
      </c>
    </row>
    <row r="30" spans="1:23" s="16" customFormat="1" ht="47.25">
      <c r="A30" s="69" t="s">
        <v>102</v>
      </c>
      <c r="B30" s="70" t="s">
        <v>103</v>
      </c>
      <c r="C30" s="5" t="s">
        <v>46</v>
      </c>
      <c r="D30" s="21" t="s">
        <v>76</v>
      </c>
      <c r="E30" s="21" t="s">
        <v>154</v>
      </c>
      <c r="F30" s="21" t="s">
        <v>76</v>
      </c>
      <c r="G30" s="56">
        <v>0</v>
      </c>
      <c r="H30" s="56">
        <v>0</v>
      </c>
      <c r="I30" s="21" t="s">
        <v>76</v>
      </c>
      <c r="J30" s="56">
        <v>0</v>
      </c>
      <c r="K30" s="21" t="s">
        <v>76</v>
      </c>
      <c r="L30" s="21" t="s">
        <v>154</v>
      </c>
      <c r="M30" s="21" t="s">
        <v>76</v>
      </c>
      <c r="N30" s="21" t="s">
        <v>154</v>
      </c>
      <c r="O30" s="21" t="s">
        <v>154</v>
      </c>
      <c r="P30" s="21" t="s">
        <v>154</v>
      </c>
      <c r="Q30" s="21" t="s">
        <v>154</v>
      </c>
      <c r="R30" s="21" t="s">
        <v>154</v>
      </c>
      <c r="S30" s="21" t="s">
        <v>154</v>
      </c>
      <c r="T30" s="59" t="s">
        <v>154</v>
      </c>
      <c r="U30" s="59" t="s">
        <v>154</v>
      </c>
      <c r="V30" s="21" t="s">
        <v>154</v>
      </c>
      <c r="W30" s="21" t="s">
        <v>154</v>
      </c>
    </row>
    <row r="31" spans="1:23" s="15" customFormat="1" ht="54" customHeight="1">
      <c r="A31" s="67" t="s">
        <v>104</v>
      </c>
      <c r="B31" s="68" t="s">
        <v>105</v>
      </c>
      <c r="C31" s="3" t="s">
        <v>46</v>
      </c>
      <c r="D31" s="4" t="s">
        <v>76</v>
      </c>
      <c r="E31" s="4" t="s">
        <v>154</v>
      </c>
      <c r="F31" s="4" t="s">
        <v>76</v>
      </c>
      <c r="G31" s="56">
        <v>0</v>
      </c>
      <c r="H31" s="56">
        <v>0</v>
      </c>
      <c r="I31" s="4" t="s">
        <v>76</v>
      </c>
      <c r="J31" s="56">
        <v>0</v>
      </c>
      <c r="K31" s="4" t="s">
        <v>76</v>
      </c>
      <c r="L31" s="4" t="s">
        <v>154</v>
      </c>
      <c r="M31" s="4" t="s">
        <v>76</v>
      </c>
      <c r="N31" s="4" t="s">
        <v>154</v>
      </c>
      <c r="O31" s="21" t="s">
        <v>154</v>
      </c>
      <c r="P31" s="21" t="s">
        <v>154</v>
      </c>
      <c r="Q31" s="21" t="s">
        <v>154</v>
      </c>
      <c r="R31" s="21" t="s">
        <v>154</v>
      </c>
      <c r="S31" s="21" t="s">
        <v>154</v>
      </c>
      <c r="T31" s="59" t="s">
        <v>154</v>
      </c>
      <c r="U31" s="59" t="s">
        <v>154</v>
      </c>
      <c r="V31" s="4" t="s">
        <v>154</v>
      </c>
      <c r="W31" s="4" t="s">
        <v>154</v>
      </c>
    </row>
    <row r="32" spans="1:23" s="16" customFormat="1" ht="43.5" customHeight="1">
      <c r="A32" s="69" t="s">
        <v>106</v>
      </c>
      <c r="B32" s="70" t="s">
        <v>107</v>
      </c>
      <c r="C32" s="5" t="s">
        <v>46</v>
      </c>
      <c r="D32" s="21" t="s">
        <v>76</v>
      </c>
      <c r="E32" s="21" t="s">
        <v>154</v>
      </c>
      <c r="F32" s="21" t="s">
        <v>76</v>
      </c>
      <c r="G32" s="56">
        <v>0</v>
      </c>
      <c r="H32" s="56">
        <v>0</v>
      </c>
      <c r="I32" s="21" t="s">
        <v>76</v>
      </c>
      <c r="J32" s="56">
        <v>0</v>
      </c>
      <c r="K32" s="21" t="s">
        <v>76</v>
      </c>
      <c r="L32" s="21" t="s">
        <v>154</v>
      </c>
      <c r="M32" s="21" t="s">
        <v>76</v>
      </c>
      <c r="N32" s="21" t="s">
        <v>154</v>
      </c>
      <c r="O32" s="21" t="s">
        <v>154</v>
      </c>
      <c r="P32" s="21" t="s">
        <v>154</v>
      </c>
      <c r="Q32" s="21" t="s">
        <v>154</v>
      </c>
      <c r="R32" s="21" t="s">
        <v>154</v>
      </c>
      <c r="S32" s="21" t="s">
        <v>154</v>
      </c>
      <c r="T32" s="59" t="s">
        <v>154</v>
      </c>
      <c r="U32" s="59" t="s">
        <v>154</v>
      </c>
      <c r="V32" s="21" t="s">
        <v>154</v>
      </c>
      <c r="W32" s="21" t="s">
        <v>154</v>
      </c>
    </row>
    <row r="33" spans="1:23" s="16" customFormat="1" ht="113.25" customHeight="1">
      <c r="A33" s="69" t="s">
        <v>106</v>
      </c>
      <c r="B33" s="70" t="s">
        <v>108</v>
      </c>
      <c r="C33" s="5" t="s">
        <v>46</v>
      </c>
      <c r="D33" s="21" t="s">
        <v>76</v>
      </c>
      <c r="E33" s="21" t="s">
        <v>154</v>
      </c>
      <c r="F33" s="21" t="s">
        <v>76</v>
      </c>
      <c r="G33" s="56">
        <v>0</v>
      </c>
      <c r="H33" s="56">
        <v>0</v>
      </c>
      <c r="I33" s="21" t="s">
        <v>76</v>
      </c>
      <c r="J33" s="56">
        <v>0</v>
      </c>
      <c r="K33" s="21" t="s">
        <v>76</v>
      </c>
      <c r="L33" s="21" t="s">
        <v>154</v>
      </c>
      <c r="M33" s="21" t="s">
        <v>76</v>
      </c>
      <c r="N33" s="21" t="s">
        <v>154</v>
      </c>
      <c r="O33" s="21" t="s">
        <v>154</v>
      </c>
      <c r="P33" s="21" t="s">
        <v>154</v>
      </c>
      <c r="Q33" s="21" t="s">
        <v>154</v>
      </c>
      <c r="R33" s="21" t="s">
        <v>154</v>
      </c>
      <c r="S33" s="21" t="s">
        <v>154</v>
      </c>
      <c r="T33" s="59" t="s">
        <v>154</v>
      </c>
      <c r="U33" s="59" t="s">
        <v>154</v>
      </c>
      <c r="V33" s="21" t="s">
        <v>154</v>
      </c>
      <c r="W33" s="21" t="s">
        <v>154</v>
      </c>
    </row>
    <row r="34" spans="1:23" s="16" customFormat="1" ht="88.5" customHeight="1">
      <c r="A34" s="71" t="s">
        <v>106</v>
      </c>
      <c r="B34" s="72" t="s">
        <v>109</v>
      </c>
      <c r="C34" s="5" t="s">
        <v>46</v>
      </c>
      <c r="D34" s="21" t="s">
        <v>76</v>
      </c>
      <c r="E34" s="21" t="s">
        <v>154</v>
      </c>
      <c r="F34" s="21" t="s">
        <v>76</v>
      </c>
      <c r="G34" s="56">
        <v>0</v>
      </c>
      <c r="H34" s="56">
        <v>0</v>
      </c>
      <c r="I34" s="21" t="s">
        <v>76</v>
      </c>
      <c r="J34" s="56">
        <v>0</v>
      </c>
      <c r="K34" s="21" t="s">
        <v>76</v>
      </c>
      <c r="L34" s="21" t="s">
        <v>154</v>
      </c>
      <c r="M34" s="21" t="s">
        <v>76</v>
      </c>
      <c r="N34" s="21" t="s">
        <v>154</v>
      </c>
      <c r="O34" s="21" t="s">
        <v>154</v>
      </c>
      <c r="P34" s="21" t="s">
        <v>154</v>
      </c>
      <c r="Q34" s="21" t="s">
        <v>154</v>
      </c>
      <c r="R34" s="21" t="s">
        <v>154</v>
      </c>
      <c r="S34" s="21" t="s">
        <v>154</v>
      </c>
      <c r="T34" s="59" t="s">
        <v>154</v>
      </c>
      <c r="U34" s="59" t="s">
        <v>154</v>
      </c>
      <c r="V34" s="21" t="s">
        <v>154</v>
      </c>
      <c r="W34" s="21" t="s">
        <v>154</v>
      </c>
    </row>
    <row r="35" spans="1:23" s="16" customFormat="1" ht="101.25" customHeight="1">
      <c r="A35" s="69" t="s">
        <v>106</v>
      </c>
      <c r="B35" s="70" t="s">
        <v>110</v>
      </c>
      <c r="C35" s="5" t="s">
        <v>46</v>
      </c>
      <c r="D35" s="21" t="s">
        <v>76</v>
      </c>
      <c r="E35" s="21" t="s">
        <v>154</v>
      </c>
      <c r="F35" s="21" t="s">
        <v>76</v>
      </c>
      <c r="G35" s="56">
        <v>0</v>
      </c>
      <c r="H35" s="56">
        <v>0</v>
      </c>
      <c r="I35" s="21" t="s">
        <v>76</v>
      </c>
      <c r="J35" s="56">
        <v>0</v>
      </c>
      <c r="K35" s="21" t="s">
        <v>76</v>
      </c>
      <c r="L35" s="21" t="s">
        <v>154</v>
      </c>
      <c r="M35" s="21" t="s">
        <v>76</v>
      </c>
      <c r="N35" s="21" t="s">
        <v>154</v>
      </c>
      <c r="O35" s="21" t="s">
        <v>154</v>
      </c>
      <c r="P35" s="21" t="s">
        <v>154</v>
      </c>
      <c r="Q35" s="21" t="s">
        <v>154</v>
      </c>
      <c r="R35" s="21" t="s">
        <v>154</v>
      </c>
      <c r="S35" s="21" t="s">
        <v>154</v>
      </c>
      <c r="T35" s="59" t="s">
        <v>154</v>
      </c>
      <c r="U35" s="59" t="s">
        <v>154</v>
      </c>
      <c r="V35" s="21" t="s">
        <v>154</v>
      </c>
      <c r="W35" s="21" t="s">
        <v>154</v>
      </c>
    </row>
    <row r="36" spans="1:23" s="16" customFormat="1" ht="47.25">
      <c r="A36" s="69" t="s">
        <v>111</v>
      </c>
      <c r="B36" s="70" t="s">
        <v>112</v>
      </c>
      <c r="C36" s="5" t="s">
        <v>46</v>
      </c>
      <c r="D36" s="21" t="s">
        <v>76</v>
      </c>
      <c r="E36" s="21" t="s">
        <v>154</v>
      </c>
      <c r="F36" s="21" t="s">
        <v>76</v>
      </c>
      <c r="G36" s="56">
        <v>0</v>
      </c>
      <c r="H36" s="56">
        <v>0</v>
      </c>
      <c r="I36" s="21" t="s">
        <v>76</v>
      </c>
      <c r="J36" s="56">
        <v>0</v>
      </c>
      <c r="K36" s="21" t="s">
        <v>76</v>
      </c>
      <c r="L36" s="21" t="s">
        <v>154</v>
      </c>
      <c r="M36" s="21" t="s">
        <v>76</v>
      </c>
      <c r="N36" s="21" t="s">
        <v>154</v>
      </c>
      <c r="O36" s="21" t="s">
        <v>154</v>
      </c>
      <c r="P36" s="21" t="s">
        <v>154</v>
      </c>
      <c r="Q36" s="21" t="s">
        <v>154</v>
      </c>
      <c r="R36" s="21" t="s">
        <v>154</v>
      </c>
      <c r="S36" s="21" t="s">
        <v>154</v>
      </c>
      <c r="T36" s="59" t="s">
        <v>154</v>
      </c>
      <c r="U36" s="59" t="s">
        <v>154</v>
      </c>
      <c r="V36" s="21" t="s">
        <v>154</v>
      </c>
      <c r="W36" s="21" t="s">
        <v>154</v>
      </c>
    </row>
    <row r="37" spans="1:23" s="16" customFormat="1" ht="98.25" customHeight="1">
      <c r="A37" s="69" t="s">
        <v>111</v>
      </c>
      <c r="B37" s="70" t="s">
        <v>108</v>
      </c>
      <c r="C37" s="5" t="s">
        <v>46</v>
      </c>
      <c r="D37" s="21" t="s">
        <v>76</v>
      </c>
      <c r="E37" s="21" t="s">
        <v>154</v>
      </c>
      <c r="F37" s="21" t="s">
        <v>76</v>
      </c>
      <c r="G37" s="56">
        <v>0</v>
      </c>
      <c r="H37" s="56">
        <v>0</v>
      </c>
      <c r="I37" s="21" t="s">
        <v>76</v>
      </c>
      <c r="J37" s="56">
        <v>0</v>
      </c>
      <c r="K37" s="21" t="s">
        <v>76</v>
      </c>
      <c r="L37" s="21" t="s">
        <v>154</v>
      </c>
      <c r="M37" s="21" t="s">
        <v>76</v>
      </c>
      <c r="N37" s="21" t="s">
        <v>154</v>
      </c>
      <c r="O37" s="21" t="s">
        <v>154</v>
      </c>
      <c r="P37" s="21" t="s">
        <v>154</v>
      </c>
      <c r="Q37" s="21" t="s">
        <v>154</v>
      </c>
      <c r="R37" s="21" t="s">
        <v>154</v>
      </c>
      <c r="S37" s="21" t="s">
        <v>154</v>
      </c>
      <c r="T37" s="5" t="s">
        <v>154</v>
      </c>
      <c r="U37" s="5" t="s">
        <v>154</v>
      </c>
      <c r="V37" s="21" t="s">
        <v>154</v>
      </c>
      <c r="W37" s="21" t="s">
        <v>154</v>
      </c>
    </row>
    <row r="38" spans="1:23" s="16" customFormat="1" ht="90" customHeight="1">
      <c r="A38" s="69" t="s">
        <v>111</v>
      </c>
      <c r="B38" s="70" t="s">
        <v>109</v>
      </c>
      <c r="C38" s="5" t="s">
        <v>46</v>
      </c>
      <c r="D38" s="21" t="s">
        <v>76</v>
      </c>
      <c r="E38" s="21" t="s">
        <v>154</v>
      </c>
      <c r="F38" s="21" t="s">
        <v>76</v>
      </c>
      <c r="G38" s="56">
        <v>0</v>
      </c>
      <c r="H38" s="56">
        <v>0</v>
      </c>
      <c r="I38" s="21" t="s">
        <v>76</v>
      </c>
      <c r="J38" s="56">
        <v>0</v>
      </c>
      <c r="K38" s="21" t="s">
        <v>76</v>
      </c>
      <c r="L38" s="21" t="s">
        <v>154</v>
      </c>
      <c r="M38" s="21" t="s">
        <v>76</v>
      </c>
      <c r="N38" s="21" t="s">
        <v>154</v>
      </c>
      <c r="O38" s="21" t="s">
        <v>154</v>
      </c>
      <c r="P38" s="21" t="s">
        <v>154</v>
      </c>
      <c r="Q38" s="21" t="s">
        <v>154</v>
      </c>
      <c r="R38" s="21" t="s">
        <v>154</v>
      </c>
      <c r="S38" s="21" t="s">
        <v>154</v>
      </c>
      <c r="T38" s="5" t="s">
        <v>154</v>
      </c>
      <c r="U38" s="5" t="s">
        <v>154</v>
      </c>
      <c r="V38" s="21" t="s">
        <v>154</v>
      </c>
      <c r="W38" s="21" t="s">
        <v>154</v>
      </c>
    </row>
    <row r="39" spans="1:23" s="16" customFormat="1" ht="101.25" customHeight="1">
      <c r="A39" s="69" t="s">
        <v>111</v>
      </c>
      <c r="B39" s="70" t="s">
        <v>113</v>
      </c>
      <c r="C39" s="5" t="s">
        <v>46</v>
      </c>
      <c r="D39" s="21" t="s">
        <v>76</v>
      </c>
      <c r="E39" s="21" t="s">
        <v>154</v>
      </c>
      <c r="F39" s="21" t="s">
        <v>76</v>
      </c>
      <c r="G39" s="56">
        <v>0</v>
      </c>
      <c r="H39" s="56">
        <v>0</v>
      </c>
      <c r="I39" s="21" t="s">
        <v>76</v>
      </c>
      <c r="J39" s="56">
        <v>0</v>
      </c>
      <c r="K39" s="21" t="s">
        <v>76</v>
      </c>
      <c r="L39" s="21" t="s">
        <v>154</v>
      </c>
      <c r="M39" s="21" t="s">
        <v>76</v>
      </c>
      <c r="N39" s="21" t="s">
        <v>154</v>
      </c>
      <c r="O39" s="21" t="s">
        <v>154</v>
      </c>
      <c r="P39" s="21" t="s">
        <v>154</v>
      </c>
      <c r="Q39" s="21" t="s">
        <v>154</v>
      </c>
      <c r="R39" s="21" t="s">
        <v>154</v>
      </c>
      <c r="S39" s="21" t="s">
        <v>154</v>
      </c>
      <c r="T39" s="5" t="s">
        <v>154</v>
      </c>
      <c r="U39" s="5" t="s">
        <v>154</v>
      </c>
      <c r="V39" s="21" t="s">
        <v>154</v>
      </c>
      <c r="W39" s="21" t="s">
        <v>154</v>
      </c>
    </row>
    <row r="40" spans="1:23" s="15" customFormat="1" ht="84" customHeight="1">
      <c r="A40" s="67" t="s">
        <v>114</v>
      </c>
      <c r="B40" s="68" t="s">
        <v>115</v>
      </c>
      <c r="C40" s="3" t="s">
        <v>46</v>
      </c>
      <c r="D40" s="4" t="s">
        <v>76</v>
      </c>
      <c r="E40" s="4" t="s">
        <v>154</v>
      </c>
      <c r="F40" s="4" t="s">
        <v>76</v>
      </c>
      <c r="G40" s="56">
        <v>0</v>
      </c>
      <c r="H40" s="56">
        <v>0</v>
      </c>
      <c r="I40" s="4" t="s">
        <v>76</v>
      </c>
      <c r="J40" s="56">
        <v>0</v>
      </c>
      <c r="K40" s="4" t="s">
        <v>76</v>
      </c>
      <c r="L40" s="4" t="s">
        <v>154</v>
      </c>
      <c r="M40" s="4" t="s">
        <v>76</v>
      </c>
      <c r="N40" s="4" t="s">
        <v>154</v>
      </c>
      <c r="O40" s="21" t="s">
        <v>154</v>
      </c>
      <c r="P40" s="21" t="s">
        <v>154</v>
      </c>
      <c r="Q40" s="21" t="s">
        <v>154</v>
      </c>
      <c r="R40" s="21" t="s">
        <v>154</v>
      </c>
      <c r="S40" s="21" t="s">
        <v>154</v>
      </c>
      <c r="T40" s="5" t="s">
        <v>154</v>
      </c>
      <c r="U40" s="5" t="s">
        <v>154</v>
      </c>
      <c r="V40" s="4" t="s">
        <v>154</v>
      </c>
      <c r="W40" s="4" t="s">
        <v>154</v>
      </c>
    </row>
    <row r="41" spans="1:23" s="16" customFormat="1" ht="74.25" customHeight="1">
      <c r="A41" s="69" t="s">
        <v>116</v>
      </c>
      <c r="B41" s="70" t="s">
        <v>117</v>
      </c>
      <c r="C41" s="5" t="s">
        <v>46</v>
      </c>
      <c r="D41" s="21" t="s">
        <v>76</v>
      </c>
      <c r="E41" s="21" t="s">
        <v>154</v>
      </c>
      <c r="F41" s="21" t="s">
        <v>76</v>
      </c>
      <c r="G41" s="56">
        <v>0</v>
      </c>
      <c r="H41" s="56">
        <v>0</v>
      </c>
      <c r="I41" s="21" t="s">
        <v>76</v>
      </c>
      <c r="J41" s="56">
        <v>0</v>
      </c>
      <c r="K41" s="21" t="s">
        <v>76</v>
      </c>
      <c r="L41" s="21" t="s">
        <v>154</v>
      </c>
      <c r="M41" s="21" t="s">
        <v>76</v>
      </c>
      <c r="N41" s="21" t="s">
        <v>154</v>
      </c>
      <c r="O41" s="21" t="s">
        <v>154</v>
      </c>
      <c r="P41" s="21" t="s">
        <v>154</v>
      </c>
      <c r="Q41" s="21" t="s">
        <v>154</v>
      </c>
      <c r="R41" s="21" t="s">
        <v>154</v>
      </c>
      <c r="S41" s="21" t="s">
        <v>154</v>
      </c>
      <c r="T41" s="5" t="s">
        <v>154</v>
      </c>
      <c r="U41" s="5" t="s">
        <v>154</v>
      </c>
      <c r="V41" s="21" t="s">
        <v>154</v>
      </c>
      <c r="W41" s="21" t="s">
        <v>154</v>
      </c>
    </row>
    <row r="42" spans="1:23" s="16" customFormat="1" ht="85.5" customHeight="1">
      <c r="A42" s="69" t="s">
        <v>118</v>
      </c>
      <c r="B42" s="70" t="s">
        <v>119</v>
      </c>
      <c r="C42" s="5" t="s">
        <v>46</v>
      </c>
      <c r="D42" s="21" t="s">
        <v>76</v>
      </c>
      <c r="E42" s="21" t="s">
        <v>154</v>
      </c>
      <c r="F42" s="21" t="s">
        <v>76</v>
      </c>
      <c r="G42" s="56">
        <v>0</v>
      </c>
      <c r="H42" s="56">
        <v>0</v>
      </c>
      <c r="I42" s="21" t="s">
        <v>76</v>
      </c>
      <c r="J42" s="56">
        <v>0</v>
      </c>
      <c r="K42" s="21" t="s">
        <v>76</v>
      </c>
      <c r="L42" s="21" t="s">
        <v>154</v>
      </c>
      <c r="M42" s="21" t="s">
        <v>76</v>
      </c>
      <c r="N42" s="21" t="s">
        <v>154</v>
      </c>
      <c r="O42" s="21" t="s">
        <v>154</v>
      </c>
      <c r="P42" s="21" t="s">
        <v>154</v>
      </c>
      <c r="Q42" s="21" t="s">
        <v>154</v>
      </c>
      <c r="R42" s="21" t="s">
        <v>154</v>
      </c>
      <c r="S42" s="21" t="s">
        <v>154</v>
      </c>
      <c r="T42" s="5" t="s">
        <v>154</v>
      </c>
      <c r="U42" s="5" t="s">
        <v>154</v>
      </c>
      <c r="V42" s="21" t="s">
        <v>154</v>
      </c>
      <c r="W42" s="21" t="s">
        <v>154</v>
      </c>
    </row>
    <row r="43" spans="1:23" s="60" customFormat="1" ht="120" customHeight="1">
      <c r="A43" s="4" t="s">
        <v>28</v>
      </c>
      <c r="B43" s="65" t="s">
        <v>45</v>
      </c>
      <c r="C43" s="3" t="s">
        <v>46</v>
      </c>
      <c r="D43" s="53">
        <f>D44+D59+D71</f>
        <v>19.175337449999997</v>
      </c>
      <c r="E43" s="4" t="s">
        <v>187</v>
      </c>
      <c r="F43" s="55">
        <f>F44+F59+F71</f>
        <v>19.175337449999997</v>
      </c>
      <c r="G43" s="56">
        <v>0</v>
      </c>
      <c r="H43" s="56">
        <v>0</v>
      </c>
      <c r="I43" s="55">
        <f>I44+I59+I71</f>
        <v>19.175337449999997</v>
      </c>
      <c r="J43" s="56">
        <v>0</v>
      </c>
      <c r="K43" s="55">
        <f>K44+K59+K71</f>
        <v>15.992780191333331</v>
      </c>
      <c r="L43" s="59" t="s">
        <v>154</v>
      </c>
      <c r="M43" s="73">
        <f>M44+M59+M71</f>
        <v>0.66125</v>
      </c>
      <c r="N43" s="58" t="s">
        <v>72</v>
      </c>
      <c r="O43" s="21" t="s">
        <v>154</v>
      </c>
      <c r="P43" s="21" t="s">
        <v>154</v>
      </c>
      <c r="Q43" s="21" t="s">
        <v>154</v>
      </c>
      <c r="R43" s="59" t="str">
        <f>R44</f>
        <v>нд</v>
      </c>
      <c r="S43" s="59" t="str">
        <f>S44</f>
        <v>нд</v>
      </c>
      <c r="T43" s="5" t="s">
        <v>154</v>
      </c>
      <c r="U43" s="5" t="s">
        <v>154</v>
      </c>
      <c r="V43" s="59" t="s">
        <v>154</v>
      </c>
      <c r="W43" s="59" t="s">
        <v>154</v>
      </c>
    </row>
    <row r="44" spans="1:23" s="60" customFormat="1" ht="120.75" customHeight="1">
      <c r="A44" s="4" t="s">
        <v>29</v>
      </c>
      <c r="B44" s="65" t="s">
        <v>56</v>
      </c>
      <c r="C44" s="3" t="s">
        <v>46</v>
      </c>
      <c r="D44" s="53">
        <f>D45</f>
        <v>1.0704391200000003</v>
      </c>
      <c r="E44" s="4" t="s">
        <v>187</v>
      </c>
      <c r="F44" s="55">
        <f>F45</f>
        <v>1.0704391200000003</v>
      </c>
      <c r="G44" s="56">
        <v>0</v>
      </c>
      <c r="H44" s="56">
        <v>0</v>
      </c>
      <c r="I44" s="55">
        <f>I45</f>
        <v>1.0704391200000003</v>
      </c>
      <c r="J44" s="56">
        <v>0</v>
      </c>
      <c r="K44" s="55">
        <f>K45</f>
        <v>0.89203158299999985</v>
      </c>
      <c r="L44" s="59" t="s">
        <v>154</v>
      </c>
      <c r="M44" s="59">
        <f>M46</f>
        <v>5.2500000000000003E-3</v>
      </c>
      <c r="N44" s="58" t="s">
        <v>72</v>
      </c>
      <c r="O44" s="21" t="s">
        <v>154</v>
      </c>
      <c r="P44" s="21" t="s">
        <v>154</v>
      </c>
      <c r="Q44" s="21" t="s">
        <v>154</v>
      </c>
      <c r="R44" s="59" t="s">
        <v>154</v>
      </c>
      <c r="S44" s="59" t="s">
        <v>154</v>
      </c>
      <c r="T44" s="5" t="s">
        <v>154</v>
      </c>
      <c r="U44" s="5" t="s">
        <v>154</v>
      </c>
      <c r="V44" s="59" t="s">
        <v>154</v>
      </c>
      <c r="W44" s="59" t="s">
        <v>154</v>
      </c>
    </row>
    <row r="45" spans="1:23" s="60" customFormat="1" ht="112.5">
      <c r="A45" s="74" t="s">
        <v>32</v>
      </c>
      <c r="B45" s="75" t="s">
        <v>156</v>
      </c>
      <c r="C45" s="74" t="s">
        <v>46</v>
      </c>
      <c r="D45" s="53">
        <f>D46+D47+D48+D49+D50+D51+D52+D53+D54+D55+D56+D57</f>
        <v>1.0704391200000003</v>
      </c>
      <c r="E45" s="4" t="s">
        <v>187</v>
      </c>
      <c r="F45" s="55">
        <f>F46+F47+F48+F49+F50+F51+F52+F53+F54+F55+F56+F57</f>
        <v>1.0704391200000003</v>
      </c>
      <c r="G45" s="56">
        <v>0</v>
      </c>
      <c r="H45" s="56">
        <v>0</v>
      </c>
      <c r="I45" s="55">
        <f>I46+I47+I48+I49+I50+I51+I52+I53+I54+I55+I56+I57</f>
        <v>1.0704391200000003</v>
      </c>
      <c r="J45" s="56">
        <v>0</v>
      </c>
      <c r="K45" s="55">
        <f>K46+K47+K48+K49+K50+K51+K52+K53+K54+K55+K56+K57</f>
        <v>0.89203158299999985</v>
      </c>
      <c r="L45" s="59" t="s">
        <v>154</v>
      </c>
      <c r="M45" s="59">
        <f>M46</f>
        <v>5.2500000000000003E-3</v>
      </c>
      <c r="N45" s="58" t="s">
        <v>72</v>
      </c>
      <c r="O45" s="21" t="s">
        <v>154</v>
      </c>
      <c r="P45" s="21" t="s">
        <v>154</v>
      </c>
      <c r="Q45" s="21" t="s">
        <v>154</v>
      </c>
      <c r="R45" s="59" t="s">
        <v>154</v>
      </c>
      <c r="S45" s="59" t="s">
        <v>154</v>
      </c>
      <c r="T45" s="5" t="s">
        <v>154</v>
      </c>
      <c r="U45" s="5" t="s">
        <v>154</v>
      </c>
      <c r="V45" s="59" t="s">
        <v>154</v>
      </c>
      <c r="W45" s="59" t="s">
        <v>154</v>
      </c>
    </row>
    <row r="46" spans="1:23" ht="117.75" customHeight="1">
      <c r="A46" s="76" t="s">
        <v>32</v>
      </c>
      <c r="B46" s="77" t="s">
        <v>43</v>
      </c>
      <c r="C46" s="5" t="s">
        <v>47</v>
      </c>
      <c r="D46" s="78">
        <v>0.42</v>
      </c>
      <c r="E46" s="79" t="s">
        <v>187</v>
      </c>
      <c r="F46" s="80">
        <f>I46</f>
        <v>0.42</v>
      </c>
      <c r="G46" s="56">
        <v>0</v>
      </c>
      <c r="H46" s="56">
        <v>0</v>
      </c>
      <c r="I46" s="80">
        <f>D46</f>
        <v>0.42</v>
      </c>
      <c r="J46" s="56">
        <v>0</v>
      </c>
      <c r="K46" s="80">
        <v>0.35</v>
      </c>
      <c r="L46" s="79">
        <v>2020</v>
      </c>
      <c r="M46" s="79">
        <f>5250/1000000</f>
        <v>5.2500000000000003E-3</v>
      </c>
      <c r="N46" s="81" t="s">
        <v>72</v>
      </c>
      <c r="O46" s="21" t="s">
        <v>154</v>
      </c>
      <c r="P46" s="21" t="s">
        <v>154</v>
      </c>
      <c r="Q46" s="21" t="s">
        <v>154</v>
      </c>
      <c r="R46" s="79">
        <v>0.06</v>
      </c>
      <c r="S46" s="79">
        <v>0.1</v>
      </c>
      <c r="T46" s="5" t="s">
        <v>154</v>
      </c>
      <c r="U46" s="5" t="s">
        <v>154</v>
      </c>
      <c r="V46" s="79" t="s">
        <v>154</v>
      </c>
      <c r="W46" s="79" t="s">
        <v>154</v>
      </c>
    </row>
    <row r="47" spans="1:23" ht="101.25">
      <c r="A47" s="82" t="s">
        <v>32</v>
      </c>
      <c r="B47" s="83" t="s">
        <v>157</v>
      </c>
      <c r="C47" s="84" t="s">
        <v>158</v>
      </c>
      <c r="D47" s="78">
        <v>9.9007999999999999E-2</v>
      </c>
      <c r="E47" s="79" t="s">
        <v>187</v>
      </c>
      <c r="F47" s="80">
        <f t="shared" ref="F47:F56" si="1">D47</f>
        <v>9.9007999999999999E-2</v>
      </c>
      <c r="G47" s="56">
        <v>0</v>
      </c>
      <c r="H47" s="56">
        <v>0</v>
      </c>
      <c r="I47" s="80">
        <f t="shared" ref="I47:I56" si="2">F47</f>
        <v>9.9007999999999999E-2</v>
      </c>
      <c r="J47" s="56">
        <v>0</v>
      </c>
      <c r="K47" s="80">
        <v>8.2506999999999997E-2</v>
      </c>
      <c r="L47" s="79">
        <v>2024</v>
      </c>
      <c r="M47" s="79" t="s">
        <v>154</v>
      </c>
      <c r="N47" s="81" t="s">
        <v>72</v>
      </c>
      <c r="O47" s="21" t="s">
        <v>154</v>
      </c>
      <c r="P47" s="21" t="s">
        <v>154</v>
      </c>
      <c r="Q47" s="21" t="s">
        <v>154</v>
      </c>
      <c r="R47" s="49">
        <v>0.25</v>
      </c>
      <c r="S47" s="49">
        <v>0.25</v>
      </c>
      <c r="T47" s="5" t="s">
        <v>154</v>
      </c>
      <c r="U47" s="5" t="s">
        <v>154</v>
      </c>
      <c r="V47" s="79" t="s">
        <v>154</v>
      </c>
      <c r="W47" s="79" t="s">
        <v>154</v>
      </c>
    </row>
    <row r="48" spans="1:23" ht="101.25">
      <c r="A48" s="82" t="s">
        <v>32</v>
      </c>
      <c r="B48" s="83" t="s">
        <v>159</v>
      </c>
      <c r="C48" s="84" t="s">
        <v>160</v>
      </c>
      <c r="D48" s="78">
        <v>6.1582999999999999E-2</v>
      </c>
      <c r="E48" s="79" t="s">
        <v>187</v>
      </c>
      <c r="F48" s="80">
        <f t="shared" si="1"/>
        <v>6.1582999999999999E-2</v>
      </c>
      <c r="G48" s="56">
        <v>0</v>
      </c>
      <c r="H48" s="56">
        <v>0</v>
      </c>
      <c r="I48" s="80">
        <f t="shared" si="2"/>
        <v>6.1582999999999999E-2</v>
      </c>
      <c r="J48" s="56">
        <v>0</v>
      </c>
      <c r="K48" s="80">
        <v>5.1318999999999997E-2</v>
      </c>
      <c r="L48" s="79">
        <v>2024</v>
      </c>
      <c r="M48" s="79" t="s">
        <v>154</v>
      </c>
      <c r="N48" s="81" t="s">
        <v>72</v>
      </c>
      <c r="O48" s="21" t="s">
        <v>154</v>
      </c>
      <c r="P48" s="21" t="s">
        <v>154</v>
      </c>
      <c r="Q48" s="21" t="s">
        <v>154</v>
      </c>
      <c r="R48" s="49">
        <v>0.1</v>
      </c>
      <c r="S48" s="49">
        <v>0.1</v>
      </c>
      <c r="T48" s="5" t="s">
        <v>154</v>
      </c>
      <c r="U48" s="5" t="s">
        <v>154</v>
      </c>
      <c r="V48" s="79" t="s">
        <v>154</v>
      </c>
      <c r="W48" s="79" t="s">
        <v>154</v>
      </c>
    </row>
    <row r="49" spans="1:23" ht="101.25">
      <c r="A49" s="82" t="s">
        <v>32</v>
      </c>
      <c r="B49" s="83" t="s">
        <v>161</v>
      </c>
      <c r="C49" s="84" t="s">
        <v>162</v>
      </c>
      <c r="D49" s="78">
        <v>9.9007999999999999E-2</v>
      </c>
      <c r="E49" s="79" t="s">
        <v>187</v>
      </c>
      <c r="F49" s="80">
        <f t="shared" si="1"/>
        <v>9.9007999999999999E-2</v>
      </c>
      <c r="G49" s="56">
        <v>0</v>
      </c>
      <c r="H49" s="56">
        <v>0</v>
      </c>
      <c r="I49" s="80">
        <f t="shared" si="2"/>
        <v>9.9007999999999999E-2</v>
      </c>
      <c r="J49" s="56">
        <v>0</v>
      </c>
      <c r="K49" s="80">
        <v>8.2506999999999997E-2</v>
      </c>
      <c r="L49" s="79">
        <v>2024</v>
      </c>
      <c r="M49" s="79" t="s">
        <v>154</v>
      </c>
      <c r="N49" s="81" t="s">
        <v>72</v>
      </c>
      <c r="O49" s="21" t="s">
        <v>154</v>
      </c>
      <c r="P49" s="21" t="s">
        <v>154</v>
      </c>
      <c r="Q49" s="21" t="s">
        <v>154</v>
      </c>
      <c r="R49" s="49">
        <v>0.25</v>
      </c>
      <c r="S49" s="49">
        <v>0.25</v>
      </c>
      <c r="T49" s="5" t="s">
        <v>154</v>
      </c>
      <c r="U49" s="5" t="s">
        <v>154</v>
      </c>
      <c r="V49" s="79" t="s">
        <v>154</v>
      </c>
      <c r="W49" s="79" t="s">
        <v>154</v>
      </c>
    </row>
    <row r="50" spans="1:23" ht="101.25">
      <c r="A50" s="82" t="s">
        <v>32</v>
      </c>
      <c r="B50" s="83" t="s">
        <v>163</v>
      </c>
      <c r="C50" s="84" t="s">
        <v>164</v>
      </c>
      <c r="D50" s="78">
        <v>3.8374999999999999E-2</v>
      </c>
      <c r="E50" s="79" t="s">
        <v>187</v>
      </c>
      <c r="F50" s="80">
        <f t="shared" si="1"/>
        <v>3.8374999999999999E-2</v>
      </c>
      <c r="G50" s="56">
        <v>0</v>
      </c>
      <c r="H50" s="56">
        <v>0</v>
      </c>
      <c r="I50" s="80">
        <f t="shared" si="2"/>
        <v>3.8374999999999999E-2</v>
      </c>
      <c r="J50" s="56">
        <v>0</v>
      </c>
      <c r="K50" s="80">
        <v>3.1979E-2</v>
      </c>
      <c r="L50" s="79">
        <v>2024</v>
      </c>
      <c r="M50" s="79" t="s">
        <v>154</v>
      </c>
      <c r="N50" s="81" t="s">
        <v>72</v>
      </c>
      <c r="O50" s="21" t="s">
        <v>154</v>
      </c>
      <c r="P50" s="21" t="s">
        <v>154</v>
      </c>
      <c r="Q50" s="21" t="s">
        <v>154</v>
      </c>
      <c r="R50" s="49">
        <v>0.16</v>
      </c>
      <c r="S50" s="49">
        <v>0.16</v>
      </c>
      <c r="T50" s="5" t="s">
        <v>154</v>
      </c>
      <c r="U50" s="5" t="s">
        <v>154</v>
      </c>
      <c r="V50" s="79" t="s">
        <v>154</v>
      </c>
      <c r="W50" s="79" t="s">
        <v>154</v>
      </c>
    </row>
    <row r="51" spans="1:23" ht="101.25">
      <c r="A51" s="82" t="s">
        <v>32</v>
      </c>
      <c r="B51" s="83" t="s">
        <v>165</v>
      </c>
      <c r="C51" s="84" t="s">
        <v>166</v>
      </c>
      <c r="D51" s="78">
        <v>3.8374999999999999E-2</v>
      </c>
      <c r="E51" s="79" t="s">
        <v>187</v>
      </c>
      <c r="F51" s="80">
        <f t="shared" si="1"/>
        <v>3.8374999999999999E-2</v>
      </c>
      <c r="G51" s="56">
        <v>0</v>
      </c>
      <c r="H51" s="56">
        <v>0</v>
      </c>
      <c r="I51" s="80">
        <f t="shared" si="2"/>
        <v>3.8374999999999999E-2</v>
      </c>
      <c r="J51" s="56">
        <v>0</v>
      </c>
      <c r="K51" s="80">
        <v>3.1978800000000002E-2</v>
      </c>
      <c r="L51" s="79">
        <v>2024</v>
      </c>
      <c r="M51" s="79" t="s">
        <v>154</v>
      </c>
      <c r="N51" s="81" t="s">
        <v>72</v>
      </c>
      <c r="O51" s="21" t="s">
        <v>154</v>
      </c>
      <c r="P51" s="21" t="s">
        <v>154</v>
      </c>
      <c r="Q51" s="21" t="s">
        <v>154</v>
      </c>
      <c r="R51" s="49">
        <v>0.1</v>
      </c>
      <c r="S51" s="49">
        <v>0.1</v>
      </c>
      <c r="T51" s="5" t="s">
        <v>154</v>
      </c>
      <c r="U51" s="5" t="s">
        <v>154</v>
      </c>
      <c r="V51" s="79" t="s">
        <v>154</v>
      </c>
      <c r="W51" s="79" t="s">
        <v>154</v>
      </c>
    </row>
    <row r="52" spans="1:23" ht="101.25">
      <c r="A52" s="82" t="s">
        <v>32</v>
      </c>
      <c r="B52" s="83" t="s">
        <v>167</v>
      </c>
      <c r="C52" s="84" t="s">
        <v>168</v>
      </c>
      <c r="D52" s="78">
        <v>3.8374999999999999E-2</v>
      </c>
      <c r="E52" s="79" t="s">
        <v>187</v>
      </c>
      <c r="F52" s="80">
        <f t="shared" si="1"/>
        <v>3.8374999999999999E-2</v>
      </c>
      <c r="G52" s="56">
        <v>0</v>
      </c>
      <c r="H52" s="56">
        <v>0</v>
      </c>
      <c r="I52" s="80">
        <f t="shared" si="2"/>
        <v>3.8374999999999999E-2</v>
      </c>
      <c r="J52" s="56">
        <v>0</v>
      </c>
      <c r="K52" s="80">
        <v>3.1978800000000002E-2</v>
      </c>
      <c r="L52" s="79">
        <v>2024</v>
      </c>
      <c r="M52" s="79" t="s">
        <v>154</v>
      </c>
      <c r="N52" s="81" t="s">
        <v>72</v>
      </c>
      <c r="O52" s="21" t="s">
        <v>154</v>
      </c>
      <c r="P52" s="21" t="s">
        <v>154</v>
      </c>
      <c r="Q52" s="21" t="s">
        <v>154</v>
      </c>
      <c r="R52" s="49">
        <v>0.1</v>
      </c>
      <c r="S52" s="49">
        <v>0.1</v>
      </c>
      <c r="T52" s="5" t="s">
        <v>154</v>
      </c>
      <c r="U52" s="5" t="s">
        <v>154</v>
      </c>
      <c r="V52" s="79" t="s">
        <v>154</v>
      </c>
      <c r="W52" s="79" t="s">
        <v>154</v>
      </c>
    </row>
    <row r="53" spans="1:23" ht="101.25">
      <c r="A53" s="82" t="s">
        <v>32</v>
      </c>
      <c r="B53" s="83" t="s">
        <v>169</v>
      </c>
      <c r="C53" s="84" t="s">
        <v>170</v>
      </c>
      <c r="D53" s="78">
        <v>3.8374999999999999E-2</v>
      </c>
      <c r="E53" s="79" t="s">
        <v>187</v>
      </c>
      <c r="F53" s="80">
        <f t="shared" si="1"/>
        <v>3.8374999999999999E-2</v>
      </c>
      <c r="G53" s="56">
        <v>0</v>
      </c>
      <c r="H53" s="56">
        <v>0</v>
      </c>
      <c r="I53" s="80">
        <f t="shared" si="2"/>
        <v>3.8374999999999999E-2</v>
      </c>
      <c r="J53" s="56">
        <v>0</v>
      </c>
      <c r="K53" s="80">
        <v>3.1978800000000002E-2</v>
      </c>
      <c r="L53" s="79">
        <v>2024</v>
      </c>
      <c r="M53" s="79" t="s">
        <v>154</v>
      </c>
      <c r="N53" s="81" t="s">
        <v>72</v>
      </c>
      <c r="O53" s="21" t="s">
        <v>154</v>
      </c>
      <c r="P53" s="21" t="s">
        <v>154</v>
      </c>
      <c r="Q53" s="21" t="s">
        <v>154</v>
      </c>
      <c r="R53" s="49">
        <v>0.16</v>
      </c>
      <c r="S53" s="49">
        <v>0.16</v>
      </c>
      <c r="T53" s="5" t="s">
        <v>154</v>
      </c>
      <c r="U53" s="5" t="s">
        <v>154</v>
      </c>
      <c r="V53" s="79" t="s">
        <v>154</v>
      </c>
      <c r="W53" s="79" t="s">
        <v>154</v>
      </c>
    </row>
    <row r="54" spans="1:23" ht="101.25">
      <c r="A54" s="82" t="s">
        <v>32</v>
      </c>
      <c r="B54" s="83" t="s">
        <v>171</v>
      </c>
      <c r="C54" s="84" t="s">
        <v>172</v>
      </c>
      <c r="D54" s="78">
        <v>6.1582999999999999E-2</v>
      </c>
      <c r="E54" s="79" t="s">
        <v>187</v>
      </c>
      <c r="F54" s="80">
        <f t="shared" si="1"/>
        <v>6.1582999999999999E-2</v>
      </c>
      <c r="G54" s="56">
        <v>0</v>
      </c>
      <c r="H54" s="56">
        <v>0</v>
      </c>
      <c r="I54" s="80">
        <f t="shared" si="2"/>
        <v>6.1582999999999999E-2</v>
      </c>
      <c r="J54" s="56">
        <v>0</v>
      </c>
      <c r="K54" s="80">
        <v>5.1318999999999997E-2</v>
      </c>
      <c r="L54" s="79">
        <v>2024</v>
      </c>
      <c r="M54" s="79" t="s">
        <v>154</v>
      </c>
      <c r="N54" s="81" t="s">
        <v>72</v>
      </c>
      <c r="O54" s="21" t="s">
        <v>154</v>
      </c>
      <c r="P54" s="21" t="s">
        <v>154</v>
      </c>
      <c r="Q54" s="21" t="s">
        <v>154</v>
      </c>
      <c r="R54" s="49">
        <v>0.16</v>
      </c>
      <c r="S54" s="49">
        <v>0.16</v>
      </c>
      <c r="T54" s="5" t="s">
        <v>154</v>
      </c>
      <c r="U54" s="5" t="s">
        <v>154</v>
      </c>
      <c r="V54" s="79" t="s">
        <v>154</v>
      </c>
      <c r="W54" s="79" t="s">
        <v>154</v>
      </c>
    </row>
    <row r="55" spans="1:23" ht="101.25">
      <c r="A55" s="82" t="s">
        <v>32</v>
      </c>
      <c r="B55" s="83" t="s">
        <v>173</v>
      </c>
      <c r="C55" s="84" t="s">
        <v>174</v>
      </c>
      <c r="D55" s="78">
        <v>9.9007999999999999E-2</v>
      </c>
      <c r="E55" s="79" t="s">
        <v>187</v>
      </c>
      <c r="F55" s="80">
        <f t="shared" si="1"/>
        <v>9.9007999999999999E-2</v>
      </c>
      <c r="G55" s="56">
        <v>0</v>
      </c>
      <c r="H55" s="56">
        <v>0</v>
      </c>
      <c r="I55" s="80">
        <f t="shared" si="2"/>
        <v>9.9007999999999999E-2</v>
      </c>
      <c r="J55" s="56">
        <v>0</v>
      </c>
      <c r="K55" s="80">
        <v>8.2506582999999994E-2</v>
      </c>
      <c r="L55" s="79">
        <v>2024</v>
      </c>
      <c r="M55" s="79" t="s">
        <v>154</v>
      </c>
      <c r="N55" s="81" t="s">
        <v>72</v>
      </c>
      <c r="O55" s="21" t="s">
        <v>154</v>
      </c>
      <c r="P55" s="21" t="s">
        <v>154</v>
      </c>
      <c r="Q55" s="21" t="s">
        <v>154</v>
      </c>
      <c r="R55" s="49">
        <v>0.1</v>
      </c>
      <c r="S55" s="49">
        <v>0.1</v>
      </c>
      <c r="T55" s="5" t="s">
        <v>154</v>
      </c>
      <c r="U55" s="5" t="s">
        <v>154</v>
      </c>
      <c r="V55" s="79" t="s">
        <v>154</v>
      </c>
      <c r="W55" s="79" t="s">
        <v>154</v>
      </c>
    </row>
    <row r="56" spans="1:23" ht="101.25">
      <c r="A56" s="82" t="s">
        <v>32</v>
      </c>
      <c r="B56" s="83" t="s">
        <v>175</v>
      </c>
      <c r="C56" s="84" t="s">
        <v>176</v>
      </c>
      <c r="D56" s="78">
        <v>3.8374560000000002E-2</v>
      </c>
      <c r="E56" s="79" t="s">
        <v>187</v>
      </c>
      <c r="F56" s="80">
        <f t="shared" si="1"/>
        <v>3.8374560000000002E-2</v>
      </c>
      <c r="G56" s="56">
        <v>0</v>
      </c>
      <c r="H56" s="56">
        <v>0</v>
      </c>
      <c r="I56" s="80">
        <f t="shared" si="2"/>
        <v>3.8374560000000002E-2</v>
      </c>
      <c r="J56" s="56">
        <v>0</v>
      </c>
      <c r="K56" s="80">
        <v>3.1978800000000002E-2</v>
      </c>
      <c r="L56" s="79">
        <v>2024</v>
      </c>
      <c r="M56" s="79" t="s">
        <v>154</v>
      </c>
      <c r="N56" s="81" t="s">
        <v>72</v>
      </c>
      <c r="O56" s="21" t="s">
        <v>154</v>
      </c>
      <c r="P56" s="21" t="s">
        <v>154</v>
      </c>
      <c r="Q56" s="21" t="s">
        <v>154</v>
      </c>
      <c r="R56" s="50">
        <v>0.315</v>
      </c>
      <c r="S56" s="50">
        <v>0.315</v>
      </c>
      <c r="T56" s="5" t="s">
        <v>154</v>
      </c>
      <c r="U56" s="5" t="s">
        <v>154</v>
      </c>
      <c r="V56" s="79" t="s">
        <v>154</v>
      </c>
      <c r="W56" s="79" t="s">
        <v>154</v>
      </c>
    </row>
    <row r="57" spans="1:23" ht="101.25">
      <c r="A57" s="82" t="s">
        <v>32</v>
      </c>
      <c r="B57" s="83" t="s">
        <v>177</v>
      </c>
      <c r="C57" s="84" t="s">
        <v>178</v>
      </c>
      <c r="D57" s="78">
        <v>3.8374560000000002E-2</v>
      </c>
      <c r="E57" s="79" t="s">
        <v>187</v>
      </c>
      <c r="F57" s="80">
        <f>D57</f>
        <v>3.8374560000000002E-2</v>
      </c>
      <c r="G57" s="56">
        <v>0</v>
      </c>
      <c r="H57" s="56">
        <v>0</v>
      </c>
      <c r="I57" s="80">
        <f>F57</f>
        <v>3.8374560000000002E-2</v>
      </c>
      <c r="J57" s="56">
        <v>0</v>
      </c>
      <c r="K57" s="80">
        <v>3.1978800000000002E-2</v>
      </c>
      <c r="L57" s="79">
        <v>2024</v>
      </c>
      <c r="M57" s="79" t="s">
        <v>154</v>
      </c>
      <c r="N57" s="81" t="s">
        <v>72</v>
      </c>
      <c r="O57" s="21" t="s">
        <v>154</v>
      </c>
      <c r="P57" s="21" t="s">
        <v>154</v>
      </c>
      <c r="Q57" s="21" t="s">
        <v>154</v>
      </c>
      <c r="R57" s="49">
        <v>0.5</v>
      </c>
      <c r="S57" s="49">
        <v>0.5</v>
      </c>
      <c r="T57" s="5" t="s">
        <v>154</v>
      </c>
      <c r="U57" s="5" t="s">
        <v>154</v>
      </c>
      <c r="V57" s="79" t="s">
        <v>154</v>
      </c>
      <c r="W57" s="79" t="s">
        <v>154</v>
      </c>
    </row>
    <row r="58" spans="1:23" s="17" customFormat="1" ht="59.25" customHeight="1">
      <c r="A58" s="76" t="s">
        <v>120</v>
      </c>
      <c r="B58" s="77" t="s">
        <v>121</v>
      </c>
      <c r="C58" s="5" t="s">
        <v>46</v>
      </c>
      <c r="D58" s="21" t="s">
        <v>76</v>
      </c>
      <c r="E58" s="21" t="s">
        <v>154</v>
      </c>
      <c r="F58" s="21" t="s">
        <v>76</v>
      </c>
      <c r="G58" s="56">
        <v>0</v>
      </c>
      <c r="H58" s="56">
        <v>0</v>
      </c>
      <c r="I58" s="21" t="s">
        <v>76</v>
      </c>
      <c r="J58" s="56">
        <v>0</v>
      </c>
      <c r="K58" s="21" t="s">
        <v>76</v>
      </c>
      <c r="L58" s="21" t="s">
        <v>154</v>
      </c>
      <c r="M58" s="21" t="s">
        <v>76</v>
      </c>
      <c r="N58" s="21" t="s">
        <v>154</v>
      </c>
      <c r="O58" s="21" t="s">
        <v>154</v>
      </c>
      <c r="P58" s="21" t="s">
        <v>154</v>
      </c>
      <c r="Q58" s="21" t="s">
        <v>154</v>
      </c>
      <c r="R58" s="21" t="s">
        <v>154</v>
      </c>
      <c r="S58" s="21" t="s">
        <v>154</v>
      </c>
      <c r="T58" s="5" t="s">
        <v>154</v>
      </c>
      <c r="U58" s="5" t="s">
        <v>154</v>
      </c>
      <c r="V58" s="5" t="s">
        <v>154</v>
      </c>
      <c r="W58" s="21" t="s">
        <v>154</v>
      </c>
    </row>
    <row r="59" spans="1:23" s="60" customFormat="1" ht="122.25" customHeight="1">
      <c r="A59" s="4" t="s">
        <v>30</v>
      </c>
      <c r="B59" s="65" t="s">
        <v>57</v>
      </c>
      <c r="C59" s="3" t="s">
        <v>46</v>
      </c>
      <c r="D59" s="53">
        <f>D60</f>
        <v>17.704898329999999</v>
      </c>
      <c r="E59" s="59" t="s">
        <v>187</v>
      </c>
      <c r="F59" s="55">
        <f>F60</f>
        <v>17.704898329999999</v>
      </c>
      <c r="G59" s="56">
        <v>0</v>
      </c>
      <c r="H59" s="56">
        <v>0</v>
      </c>
      <c r="I59" s="55">
        <f>I60</f>
        <v>17.704898329999999</v>
      </c>
      <c r="J59" s="56">
        <v>0</v>
      </c>
      <c r="K59" s="55">
        <f>K60</f>
        <v>14.760748608333332</v>
      </c>
      <c r="L59" s="59" t="s">
        <v>154</v>
      </c>
      <c r="M59" s="73">
        <f>SUM(M61:M66)</f>
        <v>0.316</v>
      </c>
      <c r="N59" s="58" t="s">
        <v>72</v>
      </c>
      <c r="O59" s="21" t="s">
        <v>154</v>
      </c>
      <c r="P59" s="21" t="s">
        <v>154</v>
      </c>
      <c r="Q59" s="21" t="s">
        <v>154</v>
      </c>
      <c r="R59" s="59" t="s">
        <v>154</v>
      </c>
      <c r="S59" s="59" t="s">
        <v>154</v>
      </c>
      <c r="T59" s="59">
        <f>T60</f>
        <v>10.285</v>
      </c>
      <c r="U59" s="59">
        <f>U60</f>
        <v>10.285</v>
      </c>
      <c r="V59" s="59" t="s">
        <v>66</v>
      </c>
      <c r="W59" s="59" t="s">
        <v>66</v>
      </c>
    </row>
    <row r="60" spans="1:23" s="60" customFormat="1" ht="119.25" customHeight="1">
      <c r="A60" s="74" t="s">
        <v>33</v>
      </c>
      <c r="B60" s="75" t="s">
        <v>179</v>
      </c>
      <c r="C60" s="74" t="s">
        <v>46</v>
      </c>
      <c r="D60" s="53">
        <f>D61+D62+D63+D64+D67+D68+D69</f>
        <v>17.704898329999999</v>
      </c>
      <c r="E60" s="59" t="s">
        <v>187</v>
      </c>
      <c r="F60" s="55">
        <f>F61+F62+F63+F64+F65+F66+F67+F68+F69</f>
        <v>17.704898329999999</v>
      </c>
      <c r="G60" s="56">
        <v>0</v>
      </c>
      <c r="H60" s="56">
        <v>0</v>
      </c>
      <c r="I60" s="55">
        <f>I61+I62+I63+I64+I65+I67+I68+I69</f>
        <v>17.704898329999999</v>
      </c>
      <c r="J60" s="56">
        <v>0</v>
      </c>
      <c r="K60" s="55">
        <f>K61+K62+K63+K64+K65+K66+K67+K68+K69</f>
        <v>14.760748608333332</v>
      </c>
      <c r="L60" s="59" t="s">
        <v>154</v>
      </c>
      <c r="M60" s="73">
        <f>M61+M62+M63+M64</f>
        <v>0.316</v>
      </c>
      <c r="N60" s="58" t="s">
        <v>72</v>
      </c>
      <c r="O60" s="21" t="s">
        <v>154</v>
      </c>
      <c r="P60" s="21" t="s">
        <v>154</v>
      </c>
      <c r="Q60" s="21" t="s">
        <v>154</v>
      </c>
      <c r="R60" s="59" t="s">
        <v>154</v>
      </c>
      <c r="S60" s="59" t="s">
        <v>154</v>
      </c>
      <c r="T60" s="59">
        <f>T61+T62+T63+T64+T67+T68+T69</f>
        <v>10.285</v>
      </c>
      <c r="U60" s="59">
        <f>U61+U62+U63+U64+U67+U68+U69</f>
        <v>10.285</v>
      </c>
      <c r="V60" s="59" t="s">
        <v>66</v>
      </c>
      <c r="W60" s="59" t="s">
        <v>66</v>
      </c>
    </row>
    <row r="61" spans="1:23" ht="113.25" customHeight="1">
      <c r="A61" s="76" t="s">
        <v>33</v>
      </c>
      <c r="B61" s="77" t="s">
        <v>41</v>
      </c>
      <c r="C61" s="5" t="s">
        <v>48</v>
      </c>
      <c r="D61" s="78">
        <v>2.14</v>
      </c>
      <c r="E61" s="79" t="s">
        <v>187</v>
      </c>
      <c r="F61" s="80">
        <f t="shared" ref="F61:F66" si="3">I61</f>
        <v>2.14</v>
      </c>
      <c r="G61" s="56">
        <v>0</v>
      </c>
      <c r="H61" s="56">
        <v>0</v>
      </c>
      <c r="I61" s="80">
        <f t="shared" ref="I61:I66" si="4">D61</f>
        <v>2.14</v>
      </c>
      <c r="J61" s="56">
        <v>0</v>
      </c>
      <c r="K61" s="80">
        <v>1.78</v>
      </c>
      <c r="L61" s="79">
        <v>2020</v>
      </c>
      <c r="M61" s="85">
        <f>ROUND(1100*594300/13300/1000000,3)</f>
        <v>4.9000000000000002E-2</v>
      </c>
      <c r="N61" s="81" t="s">
        <v>72</v>
      </c>
      <c r="O61" s="21" t="s">
        <v>154</v>
      </c>
      <c r="P61" s="21" t="s">
        <v>154</v>
      </c>
      <c r="Q61" s="21" t="s">
        <v>154</v>
      </c>
      <c r="R61" s="59" t="s">
        <v>154</v>
      </c>
      <c r="S61" s="59" t="s">
        <v>154</v>
      </c>
      <c r="T61" s="79">
        <v>1.1000000000000001</v>
      </c>
      <c r="U61" s="79">
        <v>1.1000000000000001</v>
      </c>
      <c r="V61" s="79" t="s">
        <v>66</v>
      </c>
      <c r="W61" s="79" t="s">
        <v>66</v>
      </c>
    </row>
    <row r="62" spans="1:23" ht="100.5" customHeight="1">
      <c r="A62" s="76" t="s">
        <v>33</v>
      </c>
      <c r="B62" s="77" t="s">
        <v>36</v>
      </c>
      <c r="C62" s="5" t="s">
        <v>51</v>
      </c>
      <c r="D62" s="78">
        <v>3.97</v>
      </c>
      <c r="E62" s="79" t="s">
        <v>187</v>
      </c>
      <c r="F62" s="80">
        <f t="shared" si="3"/>
        <v>3.97</v>
      </c>
      <c r="G62" s="56">
        <v>0</v>
      </c>
      <c r="H62" s="56">
        <v>0</v>
      </c>
      <c r="I62" s="80">
        <f t="shared" si="4"/>
        <v>3.97</v>
      </c>
      <c r="J62" s="56">
        <v>0</v>
      </c>
      <c r="K62" s="80">
        <v>3.31</v>
      </c>
      <c r="L62" s="79">
        <v>2021</v>
      </c>
      <c r="M62" s="85">
        <f>ROUND(2000*594300/13300/1000000,3)</f>
        <v>8.8999999999999996E-2</v>
      </c>
      <c r="N62" s="81" t="s">
        <v>72</v>
      </c>
      <c r="O62" s="21" t="s">
        <v>154</v>
      </c>
      <c r="P62" s="21" t="s">
        <v>154</v>
      </c>
      <c r="Q62" s="21" t="s">
        <v>154</v>
      </c>
      <c r="R62" s="59" t="s">
        <v>154</v>
      </c>
      <c r="S62" s="59" t="s">
        <v>154</v>
      </c>
      <c r="T62" s="79">
        <v>2</v>
      </c>
      <c r="U62" s="79">
        <v>2</v>
      </c>
      <c r="V62" s="79" t="s">
        <v>66</v>
      </c>
      <c r="W62" s="79" t="s">
        <v>66</v>
      </c>
    </row>
    <row r="63" spans="1:23" ht="93" customHeight="1">
      <c r="A63" s="76" t="s">
        <v>33</v>
      </c>
      <c r="B63" s="77" t="s">
        <v>37</v>
      </c>
      <c r="C63" s="5" t="s">
        <v>52</v>
      </c>
      <c r="D63" s="78">
        <v>3.95</v>
      </c>
      <c r="E63" s="79" t="s">
        <v>187</v>
      </c>
      <c r="F63" s="80">
        <f t="shared" si="3"/>
        <v>3.95</v>
      </c>
      <c r="G63" s="56">
        <v>0</v>
      </c>
      <c r="H63" s="56">
        <v>0</v>
      </c>
      <c r="I63" s="80">
        <f t="shared" si="4"/>
        <v>3.95</v>
      </c>
      <c r="J63" s="56">
        <v>0</v>
      </c>
      <c r="K63" s="80">
        <v>3.29</v>
      </c>
      <c r="L63" s="79">
        <v>2022</v>
      </c>
      <c r="M63" s="85">
        <f>ROUND(1930*594300/13300/1000000,3)</f>
        <v>8.5999999999999993E-2</v>
      </c>
      <c r="N63" s="81" t="s">
        <v>72</v>
      </c>
      <c r="O63" s="21" t="s">
        <v>154</v>
      </c>
      <c r="P63" s="21" t="s">
        <v>154</v>
      </c>
      <c r="Q63" s="21" t="s">
        <v>154</v>
      </c>
      <c r="R63" s="59" t="s">
        <v>154</v>
      </c>
      <c r="S63" s="59" t="s">
        <v>154</v>
      </c>
      <c r="T63" s="79">
        <v>1.93</v>
      </c>
      <c r="U63" s="79">
        <v>1.93</v>
      </c>
      <c r="V63" s="79" t="s">
        <v>66</v>
      </c>
      <c r="W63" s="79" t="s">
        <v>66</v>
      </c>
    </row>
    <row r="64" spans="1:23" ht="105">
      <c r="A64" s="76" t="s">
        <v>33</v>
      </c>
      <c r="B64" s="77" t="s">
        <v>38</v>
      </c>
      <c r="C64" s="5" t="s">
        <v>53</v>
      </c>
      <c r="D64" s="78">
        <v>4.45</v>
      </c>
      <c r="E64" s="79" t="s">
        <v>187</v>
      </c>
      <c r="F64" s="80">
        <f t="shared" si="3"/>
        <v>4.45</v>
      </c>
      <c r="G64" s="56">
        <v>0</v>
      </c>
      <c r="H64" s="56">
        <v>0</v>
      </c>
      <c r="I64" s="80">
        <f t="shared" si="4"/>
        <v>4.45</v>
      </c>
      <c r="J64" s="56">
        <v>0</v>
      </c>
      <c r="K64" s="80">
        <f>4.45/1.2</f>
        <v>3.7083333333333335</v>
      </c>
      <c r="L64" s="79">
        <v>2023</v>
      </c>
      <c r="M64" s="85">
        <v>9.1999999999999998E-2</v>
      </c>
      <c r="N64" s="81" t="s">
        <v>72</v>
      </c>
      <c r="O64" s="21" t="s">
        <v>154</v>
      </c>
      <c r="P64" s="21" t="s">
        <v>154</v>
      </c>
      <c r="Q64" s="21" t="s">
        <v>154</v>
      </c>
      <c r="R64" s="59" t="s">
        <v>154</v>
      </c>
      <c r="S64" s="59" t="s">
        <v>154</v>
      </c>
      <c r="T64" s="79">
        <v>1.26</v>
      </c>
      <c r="U64" s="79">
        <v>1.26</v>
      </c>
      <c r="V64" s="79" t="s">
        <v>66</v>
      </c>
      <c r="W64" s="79" t="s">
        <v>66</v>
      </c>
    </row>
    <row r="65" spans="1:23" ht="66.75" customHeight="1">
      <c r="A65" s="76" t="s">
        <v>33</v>
      </c>
      <c r="B65" s="77" t="s">
        <v>40</v>
      </c>
      <c r="C65" s="5" t="s">
        <v>54</v>
      </c>
      <c r="D65" s="86">
        <v>0</v>
      </c>
      <c r="E65" s="79" t="s">
        <v>187</v>
      </c>
      <c r="F65" s="87">
        <f t="shared" si="3"/>
        <v>0</v>
      </c>
      <c r="G65" s="56">
        <v>0</v>
      </c>
      <c r="H65" s="56">
        <v>0</v>
      </c>
      <c r="I65" s="87">
        <f t="shared" si="4"/>
        <v>0</v>
      </c>
      <c r="J65" s="56">
        <v>0</v>
      </c>
      <c r="K65" s="87">
        <v>0</v>
      </c>
      <c r="L65" s="79" t="s">
        <v>154</v>
      </c>
      <c r="M65" s="85" t="s">
        <v>154</v>
      </c>
      <c r="N65" s="85" t="s">
        <v>154</v>
      </c>
      <c r="O65" s="21" t="s">
        <v>154</v>
      </c>
      <c r="P65" s="21" t="s">
        <v>154</v>
      </c>
      <c r="Q65" s="21" t="s">
        <v>154</v>
      </c>
      <c r="R65" s="59" t="s">
        <v>154</v>
      </c>
      <c r="S65" s="59" t="s">
        <v>154</v>
      </c>
      <c r="T65" s="79" t="s">
        <v>154</v>
      </c>
      <c r="U65" s="79" t="s">
        <v>154</v>
      </c>
      <c r="V65" s="79" t="s">
        <v>154</v>
      </c>
      <c r="W65" s="79" t="s">
        <v>154</v>
      </c>
    </row>
    <row r="66" spans="1:23" ht="62.25" customHeight="1">
      <c r="A66" s="76" t="s">
        <v>33</v>
      </c>
      <c r="B66" s="77" t="s">
        <v>39</v>
      </c>
      <c r="C66" s="5" t="s">
        <v>55</v>
      </c>
      <c r="D66" s="86">
        <v>0</v>
      </c>
      <c r="E66" s="79" t="s">
        <v>187</v>
      </c>
      <c r="F66" s="87">
        <f t="shared" si="3"/>
        <v>0</v>
      </c>
      <c r="G66" s="56">
        <v>0</v>
      </c>
      <c r="H66" s="56">
        <v>0</v>
      </c>
      <c r="I66" s="87">
        <f t="shared" si="4"/>
        <v>0</v>
      </c>
      <c r="J66" s="56">
        <v>0</v>
      </c>
      <c r="K66" s="87">
        <v>0</v>
      </c>
      <c r="L66" s="79" t="s">
        <v>154</v>
      </c>
      <c r="M66" s="85" t="s">
        <v>154</v>
      </c>
      <c r="N66" s="85" t="s">
        <v>154</v>
      </c>
      <c r="O66" s="21" t="s">
        <v>154</v>
      </c>
      <c r="P66" s="21" t="s">
        <v>154</v>
      </c>
      <c r="Q66" s="21" t="s">
        <v>154</v>
      </c>
      <c r="R66" s="59" t="s">
        <v>154</v>
      </c>
      <c r="S66" s="59" t="s">
        <v>154</v>
      </c>
      <c r="T66" s="79" t="s">
        <v>154</v>
      </c>
      <c r="U66" s="79" t="s">
        <v>154</v>
      </c>
      <c r="V66" s="79" t="s">
        <v>154</v>
      </c>
      <c r="W66" s="79" t="s">
        <v>154</v>
      </c>
    </row>
    <row r="67" spans="1:23" ht="115.5" customHeight="1">
      <c r="A67" s="76" t="s">
        <v>33</v>
      </c>
      <c r="B67" s="88" t="s">
        <v>180</v>
      </c>
      <c r="C67" s="5" t="s">
        <v>181</v>
      </c>
      <c r="D67" s="78">
        <v>1.07816735</v>
      </c>
      <c r="E67" s="79" t="s">
        <v>187</v>
      </c>
      <c r="F67" s="80">
        <f>D67</f>
        <v>1.07816735</v>
      </c>
      <c r="G67" s="56">
        <v>0</v>
      </c>
      <c r="H67" s="56">
        <v>0</v>
      </c>
      <c r="I67" s="80">
        <f>F67</f>
        <v>1.07816735</v>
      </c>
      <c r="J67" s="56">
        <v>0</v>
      </c>
      <c r="K67" s="80">
        <f>0.898472792+0.01</f>
        <v>0.90847279199999997</v>
      </c>
      <c r="L67" s="79">
        <v>2024</v>
      </c>
      <c r="M67" s="80" t="s">
        <v>154</v>
      </c>
      <c r="N67" s="81" t="s">
        <v>72</v>
      </c>
      <c r="O67" s="21" t="s">
        <v>154</v>
      </c>
      <c r="P67" s="21" t="s">
        <v>154</v>
      </c>
      <c r="Q67" s="21" t="s">
        <v>154</v>
      </c>
      <c r="R67" s="59" t="s">
        <v>154</v>
      </c>
      <c r="S67" s="59" t="s">
        <v>154</v>
      </c>
      <c r="T67" s="79">
        <v>1.8</v>
      </c>
      <c r="U67" s="79">
        <v>1.8</v>
      </c>
      <c r="V67" s="79" t="s">
        <v>66</v>
      </c>
      <c r="W67" s="79" t="s">
        <v>66</v>
      </c>
    </row>
    <row r="68" spans="1:23" ht="206.25" customHeight="1">
      <c r="A68" s="76" t="s">
        <v>33</v>
      </c>
      <c r="B68" s="89" t="s">
        <v>182</v>
      </c>
      <c r="C68" s="5" t="s">
        <v>183</v>
      </c>
      <c r="D68" s="78">
        <v>0.76018114000000003</v>
      </c>
      <c r="E68" s="79" t="s">
        <v>187</v>
      </c>
      <c r="F68" s="80">
        <f>D68</f>
        <v>0.76018114000000003</v>
      </c>
      <c r="G68" s="56">
        <v>0</v>
      </c>
      <c r="H68" s="56">
        <v>0</v>
      </c>
      <c r="I68" s="80">
        <f>F68</f>
        <v>0.76018114000000003</v>
      </c>
      <c r="J68" s="56">
        <v>0</v>
      </c>
      <c r="K68" s="80">
        <v>0.63348428300000004</v>
      </c>
      <c r="L68" s="79">
        <v>2024</v>
      </c>
      <c r="M68" s="80" t="s">
        <v>154</v>
      </c>
      <c r="N68" s="81" t="s">
        <v>72</v>
      </c>
      <c r="O68" s="21" t="s">
        <v>154</v>
      </c>
      <c r="P68" s="21" t="s">
        <v>154</v>
      </c>
      <c r="Q68" s="21" t="s">
        <v>154</v>
      </c>
      <c r="R68" s="59" t="s">
        <v>154</v>
      </c>
      <c r="S68" s="59" t="s">
        <v>154</v>
      </c>
      <c r="T68" s="79">
        <v>1.2949999999999999</v>
      </c>
      <c r="U68" s="79">
        <v>1.2949999999999999</v>
      </c>
      <c r="V68" s="79" t="s">
        <v>66</v>
      </c>
      <c r="W68" s="79" t="s">
        <v>66</v>
      </c>
    </row>
    <row r="69" spans="1:23" ht="111.75" customHeight="1">
      <c r="A69" s="76" t="s">
        <v>33</v>
      </c>
      <c r="B69" s="88" t="s">
        <v>184</v>
      </c>
      <c r="C69" s="5" t="s">
        <v>185</v>
      </c>
      <c r="D69" s="78">
        <v>1.35654984</v>
      </c>
      <c r="E69" s="79" t="s">
        <v>187</v>
      </c>
      <c r="F69" s="80">
        <f>D69</f>
        <v>1.35654984</v>
      </c>
      <c r="G69" s="56">
        <v>0</v>
      </c>
      <c r="H69" s="56">
        <v>0</v>
      </c>
      <c r="I69" s="80">
        <f>F69</f>
        <v>1.35654984</v>
      </c>
      <c r="J69" s="56">
        <v>0</v>
      </c>
      <c r="K69" s="80">
        <v>1.1304582000000001</v>
      </c>
      <c r="L69" s="79">
        <v>2024</v>
      </c>
      <c r="M69" s="80" t="s">
        <v>154</v>
      </c>
      <c r="N69" s="81" t="s">
        <v>72</v>
      </c>
      <c r="O69" s="21" t="s">
        <v>154</v>
      </c>
      <c r="P69" s="21" t="s">
        <v>154</v>
      </c>
      <c r="Q69" s="21" t="s">
        <v>154</v>
      </c>
      <c r="R69" s="59" t="s">
        <v>154</v>
      </c>
      <c r="S69" s="59" t="s">
        <v>154</v>
      </c>
      <c r="T69" s="79">
        <v>0.9</v>
      </c>
      <c r="U69" s="79">
        <v>0.9</v>
      </c>
      <c r="V69" s="79" t="s">
        <v>66</v>
      </c>
      <c r="W69" s="79" t="s">
        <v>66</v>
      </c>
    </row>
    <row r="70" spans="1:23" s="17" customFormat="1" ht="45">
      <c r="A70" s="76" t="s">
        <v>122</v>
      </c>
      <c r="B70" s="77" t="s">
        <v>123</v>
      </c>
      <c r="C70" s="5" t="s">
        <v>46</v>
      </c>
      <c r="D70" s="21" t="s">
        <v>76</v>
      </c>
      <c r="E70" s="21" t="s">
        <v>154</v>
      </c>
      <c r="F70" s="21" t="s">
        <v>76</v>
      </c>
      <c r="G70" s="56">
        <v>0</v>
      </c>
      <c r="H70" s="56">
        <v>0</v>
      </c>
      <c r="I70" s="21" t="s">
        <v>76</v>
      </c>
      <c r="J70" s="56">
        <v>0</v>
      </c>
      <c r="K70" s="21" t="s">
        <v>76</v>
      </c>
      <c r="L70" s="21" t="s">
        <v>154</v>
      </c>
      <c r="M70" s="21" t="s">
        <v>76</v>
      </c>
      <c r="N70" s="21" t="s">
        <v>154</v>
      </c>
      <c r="O70" s="21" t="s">
        <v>154</v>
      </c>
      <c r="P70" s="21" t="s">
        <v>154</v>
      </c>
      <c r="Q70" s="21" t="s">
        <v>154</v>
      </c>
      <c r="R70" s="59" t="s">
        <v>154</v>
      </c>
      <c r="S70" s="59" t="s">
        <v>154</v>
      </c>
      <c r="T70" s="5" t="s">
        <v>154</v>
      </c>
      <c r="U70" s="5" t="s">
        <v>154</v>
      </c>
      <c r="V70" s="5" t="s">
        <v>154</v>
      </c>
      <c r="W70" s="21" t="s">
        <v>154</v>
      </c>
    </row>
    <row r="71" spans="1:23" s="60" customFormat="1" ht="63">
      <c r="A71" s="4" t="s">
        <v>31</v>
      </c>
      <c r="B71" s="65" t="s">
        <v>58</v>
      </c>
      <c r="C71" s="3" t="s">
        <v>46</v>
      </c>
      <c r="D71" s="53">
        <f>D74</f>
        <v>0.4</v>
      </c>
      <c r="E71" s="59" t="s">
        <v>187</v>
      </c>
      <c r="F71" s="55">
        <f>F74</f>
        <v>0.4</v>
      </c>
      <c r="G71" s="56">
        <v>0</v>
      </c>
      <c r="H71" s="56">
        <v>0</v>
      </c>
      <c r="I71" s="55">
        <f>I74</f>
        <v>0.4</v>
      </c>
      <c r="J71" s="56">
        <v>0</v>
      </c>
      <c r="K71" s="55">
        <f>K74</f>
        <v>0.34</v>
      </c>
      <c r="L71" s="59">
        <v>2020</v>
      </c>
      <c r="M71" s="55">
        <f>M74</f>
        <v>0.34</v>
      </c>
      <c r="N71" s="81" t="s">
        <v>71</v>
      </c>
      <c r="O71" s="21" t="s">
        <v>154</v>
      </c>
      <c r="P71" s="21" t="s">
        <v>154</v>
      </c>
      <c r="Q71" s="21" t="s">
        <v>154</v>
      </c>
      <c r="R71" s="59" t="s">
        <v>154</v>
      </c>
      <c r="S71" s="59" t="s">
        <v>154</v>
      </c>
      <c r="T71" s="5" t="s">
        <v>154</v>
      </c>
      <c r="U71" s="5" t="s">
        <v>154</v>
      </c>
      <c r="V71" s="59" t="s">
        <v>154</v>
      </c>
      <c r="W71" s="59" t="s">
        <v>154</v>
      </c>
    </row>
    <row r="72" spans="1:23" s="18" customFormat="1" ht="45">
      <c r="A72" s="90" t="s">
        <v>124</v>
      </c>
      <c r="B72" s="77" t="s">
        <v>125</v>
      </c>
      <c r="C72" s="76" t="s">
        <v>46</v>
      </c>
      <c r="D72" s="21" t="s">
        <v>76</v>
      </c>
      <c r="E72" s="21" t="s">
        <v>154</v>
      </c>
      <c r="F72" s="21" t="s">
        <v>76</v>
      </c>
      <c r="G72" s="56">
        <v>0</v>
      </c>
      <c r="H72" s="56">
        <v>0</v>
      </c>
      <c r="I72" s="21" t="s">
        <v>76</v>
      </c>
      <c r="J72" s="56">
        <v>0</v>
      </c>
      <c r="K72" s="21" t="s">
        <v>76</v>
      </c>
      <c r="L72" s="21" t="s">
        <v>154</v>
      </c>
      <c r="M72" s="21" t="s">
        <v>76</v>
      </c>
      <c r="N72" s="21" t="s">
        <v>154</v>
      </c>
      <c r="O72" s="21" t="s">
        <v>154</v>
      </c>
      <c r="P72" s="21" t="s">
        <v>154</v>
      </c>
      <c r="Q72" s="21" t="s">
        <v>154</v>
      </c>
      <c r="R72" s="59" t="s">
        <v>154</v>
      </c>
      <c r="S72" s="59" t="s">
        <v>154</v>
      </c>
      <c r="T72" s="5" t="s">
        <v>154</v>
      </c>
      <c r="U72" s="5" t="s">
        <v>154</v>
      </c>
      <c r="V72" s="5" t="s">
        <v>154</v>
      </c>
      <c r="W72" s="21" t="s">
        <v>154</v>
      </c>
    </row>
    <row r="73" spans="1:23" s="18" customFormat="1" ht="42.75">
      <c r="A73" s="91" t="s">
        <v>34</v>
      </c>
      <c r="B73" s="92" t="s">
        <v>186</v>
      </c>
      <c r="C73" s="91" t="s">
        <v>46</v>
      </c>
      <c r="D73" s="63">
        <f>D74</f>
        <v>0.4</v>
      </c>
      <c r="E73" s="21" t="s">
        <v>187</v>
      </c>
      <c r="F73" s="63">
        <f>F74</f>
        <v>0.4</v>
      </c>
      <c r="G73" s="56">
        <v>0</v>
      </c>
      <c r="H73" s="56">
        <v>0</v>
      </c>
      <c r="I73" s="63">
        <f>I74</f>
        <v>0.4</v>
      </c>
      <c r="J73" s="56">
        <v>0</v>
      </c>
      <c r="K73" s="63">
        <f>K74</f>
        <v>0.34</v>
      </c>
      <c r="L73" s="21" t="s">
        <v>188</v>
      </c>
      <c r="M73" s="63">
        <f>M74</f>
        <v>0.34</v>
      </c>
      <c r="N73" s="81" t="s">
        <v>71</v>
      </c>
      <c r="O73" s="21" t="s">
        <v>154</v>
      </c>
      <c r="P73" s="21" t="s">
        <v>154</v>
      </c>
      <c r="Q73" s="21" t="s">
        <v>154</v>
      </c>
      <c r="R73" s="59" t="s">
        <v>154</v>
      </c>
      <c r="S73" s="59" t="s">
        <v>154</v>
      </c>
      <c r="T73" s="5" t="s">
        <v>154</v>
      </c>
      <c r="U73" s="5" t="s">
        <v>154</v>
      </c>
      <c r="V73" s="5" t="s">
        <v>154</v>
      </c>
      <c r="W73" s="21" t="s">
        <v>154</v>
      </c>
    </row>
    <row r="74" spans="1:23" ht="41.25" customHeight="1">
      <c r="A74" s="76" t="s">
        <v>34</v>
      </c>
      <c r="B74" s="77" t="s">
        <v>73</v>
      </c>
      <c r="C74" s="5" t="s">
        <v>49</v>
      </c>
      <c r="D74" s="78">
        <v>0.4</v>
      </c>
      <c r="E74" s="79" t="s">
        <v>187</v>
      </c>
      <c r="F74" s="80">
        <f t="shared" ref="F74" si="5">I74</f>
        <v>0.4</v>
      </c>
      <c r="G74" s="56">
        <v>0</v>
      </c>
      <c r="H74" s="56">
        <v>0</v>
      </c>
      <c r="I74" s="80">
        <f>D74</f>
        <v>0.4</v>
      </c>
      <c r="J74" s="56">
        <v>0</v>
      </c>
      <c r="K74" s="80">
        <v>0.34</v>
      </c>
      <c r="L74" s="79">
        <v>2020</v>
      </c>
      <c r="M74" s="80">
        <v>0.34</v>
      </c>
      <c r="N74" s="81" t="s">
        <v>71</v>
      </c>
      <c r="O74" s="21" t="s">
        <v>154</v>
      </c>
      <c r="P74" s="21" t="s">
        <v>154</v>
      </c>
      <c r="Q74" s="21" t="s">
        <v>154</v>
      </c>
      <c r="R74" s="59" t="s">
        <v>154</v>
      </c>
      <c r="S74" s="59" t="s">
        <v>154</v>
      </c>
      <c r="T74" s="5" t="s">
        <v>154</v>
      </c>
      <c r="U74" s="5" t="s">
        <v>154</v>
      </c>
      <c r="V74" s="79" t="s">
        <v>154</v>
      </c>
      <c r="W74" s="79" t="s">
        <v>154</v>
      </c>
    </row>
    <row r="75" spans="1:23" s="17" customFormat="1" ht="48.75" customHeight="1">
      <c r="A75" s="76" t="s">
        <v>126</v>
      </c>
      <c r="B75" s="77" t="s">
        <v>127</v>
      </c>
      <c r="C75" s="5" t="s">
        <v>46</v>
      </c>
      <c r="D75" s="21" t="s">
        <v>76</v>
      </c>
      <c r="E75" s="21" t="s">
        <v>154</v>
      </c>
      <c r="F75" s="21" t="s">
        <v>76</v>
      </c>
      <c r="G75" s="56">
        <v>0</v>
      </c>
      <c r="H75" s="56">
        <v>0</v>
      </c>
      <c r="I75" s="21" t="s">
        <v>76</v>
      </c>
      <c r="J75" s="56">
        <v>0</v>
      </c>
      <c r="K75" s="21" t="s">
        <v>76</v>
      </c>
      <c r="L75" s="21" t="s">
        <v>154</v>
      </c>
      <c r="M75" s="21" t="s">
        <v>76</v>
      </c>
      <c r="N75" s="21" t="s">
        <v>154</v>
      </c>
      <c r="O75" s="21" t="s">
        <v>154</v>
      </c>
      <c r="P75" s="21" t="s">
        <v>154</v>
      </c>
      <c r="Q75" s="21" t="s">
        <v>154</v>
      </c>
      <c r="R75" s="59" t="s">
        <v>154</v>
      </c>
      <c r="S75" s="59" t="s">
        <v>154</v>
      </c>
      <c r="T75" s="5" t="s">
        <v>154</v>
      </c>
      <c r="U75" s="5" t="s">
        <v>154</v>
      </c>
      <c r="V75" s="5" t="s">
        <v>154</v>
      </c>
      <c r="W75" s="21" t="s">
        <v>154</v>
      </c>
    </row>
    <row r="76" spans="1:23" s="17" customFormat="1" ht="48.75" customHeight="1">
      <c r="A76" s="76" t="s">
        <v>128</v>
      </c>
      <c r="B76" s="77" t="s">
        <v>129</v>
      </c>
      <c r="C76" s="5" t="s">
        <v>46</v>
      </c>
      <c r="D76" s="21" t="s">
        <v>76</v>
      </c>
      <c r="E76" s="21" t="s">
        <v>154</v>
      </c>
      <c r="F76" s="21" t="s">
        <v>76</v>
      </c>
      <c r="G76" s="56">
        <v>0</v>
      </c>
      <c r="H76" s="56">
        <v>0</v>
      </c>
      <c r="I76" s="21" t="s">
        <v>76</v>
      </c>
      <c r="J76" s="56">
        <v>0</v>
      </c>
      <c r="K76" s="21" t="s">
        <v>76</v>
      </c>
      <c r="L76" s="21" t="s">
        <v>154</v>
      </c>
      <c r="M76" s="21" t="s">
        <v>76</v>
      </c>
      <c r="N76" s="21" t="s">
        <v>154</v>
      </c>
      <c r="O76" s="21" t="s">
        <v>154</v>
      </c>
      <c r="P76" s="21" t="s">
        <v>154</v>
      </c>
      <c r="Q76" s="21" t="s">
        <v>154</v>
      </c>
      <c r="R76" s="59" t="s">
        <v>154</v>
      </c>
      <c r="S76" s="59" t="s">
        <v>154</v>
      </c>
      <c r="T76" s="5" t="s">
        <v>154</v>
      </c>
      <c r="U76" s="5" t="s">
        <v>154</v>
      </c>
      <c r="V76" s="5" t="s">
        <v>154</v>
      </c>
      <c r="W76" s="21" t="s">
        <v>154</v>
      </c>
    </row>
    <row r="77" spans="1:23" s="17" customFormat="1" ht="48.75" customHeight="1">
      <c r="A77" s="76" t="s">
        <v>130</v>
      </c>
      <c r="B77" s="77" t="s">
        <v>131</v>
      </c>
      <c r="C77" s="5" t="s">
        <v>46</v>
      </c>
      <c r="D77" s="21" t="s">
        <v>76</v>
      </c>
      <c r="E77" s="21" t="s">
        <v>154</v>
      </c>
      <c r="F77" s="21" t="s">
        <v>76</v>
      </c>
      <c r="G77" s="56">
        <v>0</v>
      </c>
      <c r="H77" s="56">
        <v>0</v>
      </c>
      <c r="I77" s="21" t="s">
        <v>76</v>
      </c>
      <c r="J77" s="56">
        <v>0</v>
      </c>
      <c r="K77" s="21" t="s">
        <v>76</v>
      </c>
      <c r="L77" s="21" t="s">
        <v>154</v>
      </c>
      <c r="M77" s="21" t="s">
        <v>76</v>
      </c>
      <c r="N77" s="21" t="s">
        <v>154</v>
      </c>
      <c r="O77" s="21" t="s">
        <v>154</v>
      </c>
      <c r="P77" s="21" t="s">
        <v>154</v>
      </c>
      <c r="Q77" s="21" t="s">
        <v>154</v>
      </c>
      <c r="R77" s="59" t="s">
        <v>154</v>
      </c>
      <c r="S77" s="59" t="s">
        <v>154</v>
      </c>
      <c r="T77" s="5" t="s">
        <v>154</v>
      </c>
      <c r="U77" s="5" t="s">
        <v>154</v>
      </c>
      <c r="V77" s="5" t="s">
        <v>154</v>
      </c>
      <c r="W77" s="21" t="s">
        <v>154</v>
      </c>
    </row>
    <row r="78" spans="1:23" s="17" customFormat="1" ht="48.75" customHeight="1">
      <c r="A78" s="76" t="s">
        <v>132</v>
      </c>
      <c r="B78" s="77" t="s">
        <v>133</v>
      </c>
      <c r="C78" s="5" t="s">
        <v>46</v>
      </c>
      <c r="D78" s="21" t="s">
        <v>76</v>
      </c>
      <c r="E78" s="21" t="s">
        <v>154</v>
      </c>
      <c r="F78" s="21" t="s">
        <v>76</v>
      </c>
      <c r="G78" s="56">
        <v>0</v>
      </c>
      <c r="H78" s="56">
        <v>0</v>
      </c>
      <c r="I78" s="21" t="s">
        <v>76</v>
      </c>
      <c r="J78" s="56">
        <v>0</v>
      </c>
      <c r="K78" s="21" t="s">
        <v>76</v>
      </c>
      <c r="L78" s="21" t="s">
        <v>154</v>
      </c>
      <c r="M78" s="21" t="s">
        <v>76</v>
      </c>
      <c r="N78" s="21" t="s">
        <v>154</v>
      </c>
      <c r="O78" s="21" t="s">
        <v>154</v>
      </c>
      <c r="P78" s="21" t="s">
        <v>154</v>
      </c>
      <c r="Q78" s="21" t="s">
        <v>154</v>
      </c>
      <c r="R78" s="59" t="s">
        <v>154</v>
      </c>
      <c r="S78" s="59" t="s">
        <v>154</v>
      </c>
      <c r="T78" s="5" t="s">
        <v>154</v>
      </c>
      <c r="U78" s="5" t="s">
        <v>154</v>
      </c>
      <c r="V78" s="5" t="s">
        <v>154</v>
      </c>
      <c r="W78" s="21" t="s">
        <v>154</v>
      </c>
    </row>
    <row r="79" spans="1:23" s="17" customFormat="1" ht="48.75" customHeight="1">
      <c r="A79" s="76" t="s">
        <v>134</v>
      </c>
      <c r="B79" s="77" t="s">
        <v>135</v>
      </c>
      <c r="C79" s="5" t="s">
        <v>46</v>
      </c>
      <c r="D79" s="21" t="s">
        <v>76</v>
      </c>
      <c r="E79" s="21" t="s">
        <v>154</v>
      </c>
      <c r="F79" s="21" t="s">
        <v>76</v>
      </c>
      <c r="G79" s="56">
        <v>0</v>
      </c>
      <c r="H79" s="56">
        <v>0</v>
      </c>
      <c r="I79" s="21" t="s">
        <v>76</v>
      </c>
      <c r="J79" s="56">
        <v>0</v>
      </c>
      <c r="K79" s="21" t="s">
        <v>76</v>
      </c>
      <c r="L79" s="21" t="s">
        <v>154</v>
      </c>
      <c r="M79" s="21" t="s">
        <v>76</v>
      </c>
      <c r="N79" s="21" t="s">
        <v>154</v>
      </c>
      <c r="O79" s="21" t="s">
        <v>154</v>
      </c>
      <c r="P79" s="21" t="s">
        <v>154</v>
      </c>
      <c r="Q79" s="21" t="s">
        <v>154</v>
      </c>
      <c r="R79" s="59" t="s">
        <v>154</v>
      </c>
      <c r="S79" s="59" t="s">
        <v>154</v>
      </c>
      <c r="T79" s="5" t="s">
        <v>154</v>
      </c>
      <c r="U79" s="5" t="s">
        <v>154</v>
      </c>
      <c r="V79" s="5" t="s">
        <v>154</v>
      </c>
      <c r="W79" s="21" t="s">
        <v>154</v>
      </c>
    </row>
    <row r="80" spans="1:23" s="17" customFormat="1" ht="48.75" customHeight="1">
      <c r="A80" s="76" t="s">
        <v>136</v>
      </c>
      <c r="B80" s="77" t="s">
        <v>137</v>
      </c>
      <c r="C80" s="5" t="s">
        <v>46</v>
      </c>
      <c r="D80" s="21" t="s">
        <v>76</v>
      </c>
      <c r="E80" s="21" t="s">
        <v>154</v>
      </c>
      <c r="F80" s="21" t="s">
        <v>76</v>
      </c>
      <c r="G80" s="56">
        <v>0</v>
      </c>
      <c r="H80" s="56">
        <v>0</v>
      </c>
      <c r="I80" s="21" t="s">
        <v>76</v>
      </c>
      <c r="J80" s="56">
        <v>0</v>
      </c>
      <c r="K80" s="21" t="s">
        <v>76</v>
      </c>
      <c r="L80" s="21" t="s">
        <v>154</v>
      </c>
      <c r="M80" s="21" t="s">
        <v>76</v>
      </c>
      <c r="N80" s="21" t="s">
        <v>154</v>
      </c>
      <c r="O80" s="21" t="s">
        <v>154</v>
      </c>
      <c r="P80" s="21" t="s">
        <v>154</v>
      </c>
      <c r="Q80" s="21" t="s">
        <v>154</v>
      </c>
      <c r="R80" s="59" t="s">
        <v>154</v>
      </c>
      <c r="S80" s="59" t="s">
        <v>154</v>
      </c>
      <c r="T80" s="5" t="s">
        <v>154</v>
      </c>
      <c r="U80" s="5" t="s">
        <v>154</v>
      </c>
      <c r="V80" s="5" t="s">
        <v>154</v>
      </c>
      <c r="W80" s="21" t="s">
        <v>154</v>
      </c>
    </row>
    <row r="81" spans="1:23" s="19" customFormat="1" ht="48.75" customHeight="1">
      <c r="A81" s="93" t="s">
        <v>138</v>
      </c>
      <c r="B81" s="94" t="s">
        <v>139</v>
      </c>
      <c r="C81" s="3" t="s">
        <v>46</v>
      </c>
      <c r="D81" s="4" t="s">
        <v>76</v>
      </c>
      <c r="E81" s="4" t="s">
        <v>154</v>
      </c>
      <c r="F81" s="4" t="s">
        <v>76</v>
      </c>
      <c r="G81" s="56">
        <v>0</v>
      </c>
      <c r="H81" s="56">
        <v>0</v>
      </c>
      <c r="I81" s="4" t="s">
        <v>76</v>
      </c>
      <c r="J81" s="56">
        <v>0</v>
      </c>
      <c r="K81" s="4" t="s">
        <v>76</v>
      </c>
      <c r="L81" s="4" t="s">
        <v>154</v>
      </c>
      <c r="M81" s="4" t="s">
        <v>76</v>
      </c>
      <c r="N81" s="4" t="s">
        <v>154</v>
      </c>
      <c r="O81" s="21" t="s">
        <v>154</v>
      </c>
      <c r="P81" s="21" t="s">
        <v>154</v>
      </c>
      <c r="Q81" s="21" t="s">
        <v>154</v>
      </c>
      <c r="R81" s="59" t="s">
        <v>154</v>
      </c>
      <c r="S81" s="59" t="s">
        <v>154</v>
      </c>
      <c r="T81" s="5" t="s">
        <v>154</v>
      </c>
      <c r="U81" s="5" t="s">
        <v>154</v>
      </c>
      <c r="V81" s="3" t="s">
        <v>154</v>
      </c>
      <c r="W81" s="4" t="s">
        <v>154</v>
      </c>
    </row>
    <row r="82" spans="1:23" s="17" customFormat="1" ht="48.75" customHeight="1">
      <c r="A82" s="76" t="s">
        <v>140</v>
      </c>
      <c r="B82" s="77" t="s">
        <v>141</v>
      </c>
      <c r="C82" s="5" t="s">
        <v>46</v>
      </c>
      <c r="D82" s="21" t="s">
        <v>76</v>
      </c>
      <c r="E82" s="21" t="s">
        <v>154</v>
      </c>
      <c r="F82" s="21" t="s">
        <v>76</v>
      </c>
      <c r="G82" s="56">
        <v>0</v>
      </c>
      <c r="H82" s="56">
        <v>0</v>
      </c>
      <c r="I82" s="21" t="s">
        <v>76</v>
      </c>
      <c r="J82" s="56">
        <v>0</v>
      </c>
      <c r="K82" s="21" t="s">
        <v>76</v>
      </c>
      <c r="L82" s="21" t="s">
        <v>154</v>
      </c>
      <c r="M82" s="21" t="s">
        <v>76</v>
      </c>
      <c r="N82" s="21" t="s">
        <v>154</v>
      </c>
      <c r="O82" s="21" t="s">
        <v>154</v>
      </c>
      <c r="P82" s="21" t="s">
        <v>154</v>
      </c>
      <c r="Q82" s="21" t="s">
        <v>154</v>
      </c>
      <c r="R82" s="59" t="s">
        <v>154</v>
      </c>
      <c r="S82" s="59" t="s">
        <v>154</v>
      </c>
      <c r="T82" s="5" t="s">
        <v>154</v>
      </c>
      <c r="U82" s="5" t="s">
        <v>154</v>
      </c>
      <c r="V82" s="5" t="s">
        <v>154</v>
      </c>
      <c r="W82" s="21" t="s">
        <v>154</v>
      </c>
    </row>
    <row r="83" spans="1:23" s="17" customFormat="1" ht="48.75" customHeight="1">
      <c r="A83" s="76" t="s">
        <v>142</v>
      </c>
      <c r="B83" s="77" t="s">
        <v>143</v>
      </c>
      <c r="C83" s="5" t="s">
        <v>46</v>
      </c>
      <c r="D83" s="21" t="s">
        <v>76</v>
      </c>
      <c r="E83" s="21" t="s">
        <v>154</v>
      </c>
      <c r="F83" s="21" t="s">
        <v>76</v>
      </c>
      <c r="G83" s="56">
        <v>0</v>
      </c>
      <c r="H83" s="56">
        <v>0</v>
      </c>
      <c r="I83" s="21" t="s">
        <v>76</v>
      </c>
      <c r="J83" s="56">
        <v>0</v>
      </c>
      <c r="K83" s="21" t="s">
        <v>76</v>
      </c>
      <c r="L83" s="21" t="s">
        <v>154</v>
      </c>
      <c r="M83" s="21" t="s">
        <v>76</v>
      </c>
      <c r="N83" s="21" t="s">
        <v>154</v>
      </c>
      <c r="O83" s="21" t="s">
        <v>154</v>
      </c>
      <c r="P83" s="21" t="s">
        <v>154</v>
      </c>
      <c r="Q83" s="21" t="s">
        <v>154</v>
      </c>
      <c r="R83" s="59" t="s">
        <v>154</v>
      </c>
      <c r="S83" s="59" t="s">
        <v>154</v>
      </c>
      <c r="T83" s="5" t="s">
        <v>154</v>
      </c>
      <c r="U83" s="5" t="s">
        <v>154</v>
      </c>
      <c r="V83" s="5" t="s">
        <v>154</v>
      </c>
      <c r="W83" s="21" t="s">
        <v>154</v>
      </c>
    </row>
    <row r="84" spans="1:23" s="19" customFormat="1" ht="48.75" customHeight="1">
      <c r="A84" s="95" t="s">
        <v>144</v>
      </c>
      <c r="B84" s="96" t="s">
        <v>145</v>
      </c>
      <c r="C84" s="3" t="s">
        <v>46</v>
      </c>
      <c r="D84" s="4" t="s">
        <v>76</v>
      </c>
      <c r="E84" s="4" t="s">
        <v>154</v>
      </c>
      <c r="F84" s="4" t="s">
        <v>76</v>
      </c>
      <c r="G84" s="56">
        <v>0</v>
      </c>
      <c r="H84" s="56">
        <v>0</v>
      </c>
      <c r="I84" s="4" t="s">
        <v>76</v>
      </c>
      <c r="J84" s="56">
        <v>0</v>
      </c>
      <c r="K84" s="4" t="s">
        <v>76</v>
      </c>
      <c r="L84" s="4" t="s">
        <v>154</v>
      </c>
      <c r="M84" s="4" t="s">
        <v>76</v>
      </c>
      <c r="N84" s="4" t="s">
        <v>154</v>
      </c>
      <c r="O84" s="21" t="s">
        <v>154</v>
      </c>
      <c r="P84" s="21" t="s">
        <v>154</v>
      </c>
      <c r="Q84" s="21" t="s">
        <v>154</v>
      </c>
      <c r="R84" s="59" t="s">
        <v>154</v>
      </c>
      <c r="S84" s="59" t="s">
        <v>154</v>
      </c>
      <c r="T84" s="5" t="s">
        <v>154</v>
      </c>
      <c r="U84" s="5" t="s">
        <v>154</v>
      </c>
      <c r="V84" s="3" t="s">
        <v>154</v>
      </c>
      <c r="W84" s="4" t="s">
        <v>154</v>
      </c>
    </row>
    <row r="85" spans="1:23" s="17" customFormat="1" ht="48.75" customHeight="1">
      <c r="A85" s="97" t="s">
        <v>146</v>
      </c>
      <c r="B85" s="98" t="s">
        <v>147</v>
      </c>
      <c r="C85" s="5" t="s">
        <v>46</v>
      </c>
      <c r="D85" s="21" t="s">
        <v>76</v>
      </c>
      <c r="E85" s="21" t="s">
        <v>154</v>
      </c>
      <c r="F85" s="21" t="s">
        <v>76</v>
      </c>
      <c r="G85" s="56">
        <v>0</v>
      </c>
      <c r="H85" s="56">
        <v>0</v>
      </c>
      <c r="I85" s="21" t="s">
        <v>76</v>
      </c>
      <c r="J85" s="56">
        <v>0</v>
      </c>
      <c r="K85" s="21" t="s">
        <v>76</v>
      </c>
      <c r="L85" s="21" t="s">
        <v>154</v>
      </c>
      <c r="M85" s="21" t="s">
        <v>76</v>
      </c>
      <c r="N85" s="21" t="s">
        <v>154</v>
      </c>
      <c r="O85" s="21" t="s">
        <v>154</v>
      </c>
      <c r="P85" s="21" t="s">
        <v>154</v>
      </c>
      <c r="Q85" s="21" t="s">
        <v>154</v>
      </c>
      <c r="R85" s="59" t="s">
        <v>154</v>
      </c>
      <c r="S85" s="59" t="s">
        <v>154</v>
      </c>
      <c r="T85" s="5" t="s">
        <v>154</v>
      </c>
      <c r="U85" s="5" t="s">
        <v>154</v>
      </c>
      <c r="V85" s="5" t="s">
        <v>154</v>
      </c>
      <c r="W85" s="21" t="s">
        <v>154</v>
      </c>
    </row>
    <row r="86" spans="1:23" s="17" customFormat="1" ht="48.75" customHeight="1">
      <c r="A86" s="97" t="s">
        <v>148</v>
      </c>
      <c r="B86" s="98" t="s">
        <v>149</v>
      </c>
      <c r="C86" s="5" t="s">
        <v>46</v>
      </c>
      <c r="D86" s="21" t="s">
        <v>76</v>
      </c>
      <c r="E86" s="21" t="s">
        <v>154</v>
      </c>
      <c r="F86" s="21" t="s">
        <v>76</v>
      </c>
      <c r="G86" s="56">
        <v>0</v>
      </c>
      <c r="H86" s="56">
        <v>0</v>
      </c>
      <c r="I86" s="21" t="s">
        <v>76</v>
      </c>
      <c r="J86" s="56">
        <v>0</v>
      </c>
      <c r="K86" s="21" t="s">
        <v>76</v>
      </c>
      <c r="L86" s="21" t="s">
        <v>154</v>
      </c>
      <c r="M86" s="21" t="s">
        <v>76</v>
      </c>
      <c r="N86" s="21" t="s">
        <v>154</v>
      </c>
      <c r="O86" s="21" t="s">
        <v>154</v>
      </c>
      <c r="P86" s="21" t="s">
        <v>154</v>
      </c>
      <c r="Q86" s="21" t="s">
        <v>154</v>
      </c>
      <c r="R86" s="59" t="s">
        <v>154</v>
      </c>
      <c r="S86" s="59" t="s">
        <v>154</v>
      </c>
      <c r="T86" s="5" t="s">
        <v>154</v>
      </c>
      <c r="U86" s="5" t="s">
        <v>154</v>
      </c>
      <c r="V86" s="5" t="s">
        <v>154</v>
      </c>
      <c r="W86" s="21" t="s">
        <v>154</v>
      </c>
    </row>
    <row r="87" spans="1:23" s="60" customFormat="1" ht="63">
      <c r="A87" s="4" t="s">
        <v>42</v>
      </c>
      <c r="B87" s="65" t="s">
        <v>59</v>
      </c>
      <c r="C87" s="3" t="s">
        <v>46</v>
      </c>
      <c r="D87" s="53">
        <f>D88</f>
        <v>0.59</v>
      </c>
      <c r="E87" s="59" t="s">
        <v>187</v>
      </c>
      <c r="F87" s="55">
        <f>F88</f>
        <v>0.59</v>
      </c>
      <c r="G87" s="56">
        <v>0</v>
      </c>
      <c r="H87" s="56">
        <v>0</v>
      </c>
      <c r="I87" s="55">
        <f>I88</f>
        <v>0.59</v>
      </c>
      <c r="J87" s="56">
        <v>0</v>
      </c>
      <c r="K87" s="55">
        <f>K88</f>
        <v>0.49</v>
      </c>
      <c r="L87" s="59">
        <v>2020</v>
      </c>
      <c r="M87" s="59">
        <f>M88</f>
        <v>0.49</v>
      </c>
      <c r="N87" s="58" t="s">
        <v>71</v>
      </c>
      <c r="O87" s="21" t="s">
        <v>154</v>
      </c>
      <c r="P87" s="21" t="s">
        <v>154</v>
      </c>
      <c r="Q87" s="21" t="s">
        <v>154</v>
      </c>
      <c r="R87" s="59" t="s">
        <v>154</v>
      </c>
      <c r="S87" s="59" t="s">
        <v>154</v>
      </c>
      <c r="T87" s="59" t="s">
        <v>154</v>
      </c>
      <c r="U87" s="59">
        <v>0.3</v>
      </c>
      <c r="V87" s="59" t="s">
        <v>154</v>
      </c>
      <c r="W87" s="59" t="s">
        <v>66</v>
      </c>
    </row>
    <row r="88" spans="1:23" ht="111" customHeight="1">
      <c r="A88" s="76" t="s">
        <v>42</v>
      </c>
      <c r="B88" s="77" t="s">
        <v>44</v>
      </c>
      <c r="C88" s="5" t="s">
        <v>50</v>
      </c>
      <c r="D88" s="78">
        <v>0.59</v>
      </c>
      <c r="E88" s="79" t="s">
        <v>187</v>
      </c>
      <c r="F88" s="80">
        <f>I88</f>
        <v>0.59</v>
      </c>
      <c r="G88" s="56">
        <v>0</v>
      </c>
      <c r="H88" s="56">
        <v>0</v>
      </c>
      <c r="I88" s="80">
        <f>D88</f>
        <v>0.59</v>
      </c>
      <c r="J88" s="56">
        <v>0</v>
      </c>
      <c r="K88" s="80">
        <v>0.49</v>
      </c>
      <c r="L88" s="79">
        <v>2020</v>
      </c>
      <c r="M88" s="79">
        <v>0.49</v>
      </c>
      <c r="N88" s="81" t="s">
        <v>71</v>
      </c>
      <c r="O88" s="21" t="s">
        <v>154</v>
      </c>
      <c r="P88" s="21" t="s">
        <v>154</v>
      </c>
      <c r="Q88" s="21" t="s">
        <v>154</v>
      </c>
      <c r="R88" s="59" t="s">
        <v>154</v>
      </c>
      <c r="S88" s="59" t="s">
        <v>154</v>
      </c>
      <c r="T88" s="79" t="s">
        <v>154</v>
      </c>
      <c r="U88" s="79">
        <v>0.3</v>
      </c>
      <c r="V88" s="79" t="s">
        <v>154</v>
      </c>
      <c r="W88" s="79" t="s">
        <v>66</v>
      </c>
    </row>
    <row r="89" spans="1:23" s="20" customFormat="1" ht="47.25">
      <c r="A89" s="67" t="s">
        <v>150</v>
      </c>
      <c r="B89" s="68" t="s">
        <v>151</v>
      </c>
      <c r="C89" s="3" t="s">
        <v>46</v>
      </c>
      <c r="D89" s="4" t="s">
        <v>76</v>
      </c>
      <c r="E89" s="4" t="s">
        <v>154</v>
      </c>
      <c r="F89" s="4" t="s">
        <v>76</v>
      </c>
      <c r="G89" s="56">
        <v>0</v>
      </c>
      <c r="H89" s="56">
        <v>0</v>
      </c>
      <c r="I89" s="4" t="s">
        <v>76</v>
      </c>
      <c r="J89" s="56">
        <v>0</v>
      </c>
      <c r="K89" s="4" t="s">
        <v>76</v>
      </c>
      <c r="L89" s="4" t="s">
        <v>154</v>
      </c>
      <c r="M89" s="4" t="s">
        <v>76</v>
      </c>
      <c r="N89" s="4" t="s">
        <v>154</v>
      </c>
      <c r="O89" s="21" t="s">
        <v>154</v>
      </c>
      <c r="P89" s="21" t="s">
        <v>154</v>
      </c>
      <c r="Q89" s="21" t="s">
        <v>154</v>
      </c>
      <c r="R89" s="59" t="s">
        <v>154</v>
      </c>
      <c r="S89" s="59" t="s">
        <v>154</v>
      </c>
      <c r="T89" s="3" t="s">
        <v>154</v>
      </c>
      <c r="U89" s="3" t="s">
        <v>154</v>
      </c>
      <c r="V89" s="3" t="s">
        <v>154</v>
      </c>
      <c r="W89" s="4" t="s">
        <v>154</v>
      </c>
    </row>
    <row r="90" spans="1:23" s="20" customFormat="1" ht="41.25" customHeight="1">
      <c r="A90" s="67" t="s">
        <v>152</v>
      </c>
      <c r="B90" s="68" t="s">
        <v>153</v>
      </c>
      <c r="C90" s="3" t="s">
        <v>46</v>
      </c>
      <c r="D90" s="4" t="s">
        <v>76</v>
      </c>
      <c r="E90" s="4" t="s">
        <v>154</v>
      </c>
      <c r="F90" s="4" t="s">
        <v>76</v>
      </c>
      <c r="G90" s="56">
        <v>0</v>
      </c>
      <c r="H90" s="56">
        <v>0</v>
      </c>
      <c r="I90" s="4" t="s">
        <v>76</v>
      </c>
      <c r="J90" s="56">
        <v>0</v>
      </c>
      <c r="K90" s="4" t="s">
        <v>76</v>
      </c>
      <c r="L90" s="4" t="s">
        <v>154</v>
      </c>
      <c r="M90" s="4" t="s">
        <v>76</v>
      </c>
      <c r="N90" s="4" t="s">
        <v>154</v>
      </c>
      <c r="O90" s="21" t="s">
        <v>154</v>
      </c>
      <c r="P90" s="21" t="s">
        <v>154</v>
      </c>
      <c r="Q90" s="21" t="s">
        <v>154</v>
      </c>
      <c r="R90" s="59" t="s">
        <v>154</v>
      </c>
      <c r="S90" s="59" t="s">
        <v>154</v>
      </c>
      <c r="T90" s="3" t="s">
        <v>154</v>
      </c>
      <c r="U90" s="3" t="s">
        <v>154</v>
      </c>
      <c r="V90" s="3" t="s">
        <v>154</v>
      </c>
      <c r="W90" s="4" t="s">
        <v>154</v>
      </c>
    </row>
  </sheetData>
  <mergeCells count="21">
    <mergeCell ref="P3:S3"/>
    <mergeCell ref="A6:S6"/>
    <mergeCell ref="A7:S7"/>
    <mergeCell ref="A4:S4"/>
    <mergeCell ref="A9:S9"/>
    <mergeCell ref="T12:U12"/>
    <mergeCell ref="V12:W12"/>
    <mergeCell ref="P11:W11"/>
    <mergeCell ref="A10:R10"/>
    <mergeCell ref="A11:A13"/>
    <mergeCell ref="B11:B13"/>
    <mergeCell ref="C11:C13"/>
    <mergeCell ref="D11:D13"/>
    <mergeCell ref="N11:N13"/>
    <mergeCell ref="F11:J12"/>
    <mergeCell ref="L11:M12"/>
    <mergeCell ref="K11:K13"/>
    <mergeCell ref="E11:E13"/>
    <mergeCell ref="P12:Q12"/>
    <mergeCell ref="R12:S12"/>
    <mergeCell ref="O11:O13"/>
  </mergeCells>
  <pageMargins left="0.70866141732283472" right="0.70866141732283472" top="0.74803149606299213" bottom="0.7480314960629921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2023-02-16T08:26:41Z</dcterms:modified>
</cp:coreProperties>
</file>